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vmlDrawing1.vml" ContentType="application/vnd.openxmlformats-officedocument.vmlDrawing"/>
  <Override PartName="/xl/comments1.xml" ContentType="application/vnd.openxmlformats-officedocument.spreadsheetml.comments+xml"/>
  <Override PartName="/xl/worksheets/sheet2.xml" ContentType="application/vnd.openxmlformats-officedocument.spreadsheetml.worksheet+xml"/>
  <Override PartName="/xl/drawings/vmlDrawing2.vml" ContentType="application/vnd.openxmlformats-officedocument.vmlDrawing"/>
  <Override PartName="/xl/comments2.xml" ContentType="application/vnd.openxmlformats-officedocument.spreadsheetml.comments+xml"/>
  <Override PartName="/xl/worksheets/sheet3.xml" ContentType="application/vnd.openxmlformats-officedocument.spreadsheetml.worksheet+xml"/>
  <Override PartName="/xl/drawings/vmlDrawing3.vml" ContentType="application/vnd.openxmlformats-officedocument.vmlDrawing"/>
  <Override PartName="/xl/comments3.xml" ContentType="application/vnd.openxmlformats-officedocument.spreadsheetml.comment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6" lowestEdited="5" rupBuild="14420"/>
  <workbookPr defaultThemeVersion="153222"/>
  <bookViews>
    <workbookView xWindow="0" yWindow="0" windowWidth="23040" windowHeight="9072" activeTab="2"/>
  </bookViews>
  <sheets>
    <sheet name="PTAB 2025 version LGD" sheetId="1" r:id="rId1"/>
    <sheet name="PTAB 2025 version IPESTI" sheetId="2" r:id="rId2"/>
    <sheet name="PTAB 2025 version définitive" sheetId="3"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Schenineda</author>
  </authors>
  <commentList>
    <comment ref="N6" authorId="0">
      <text>
        <r>
          <rPr>
            <b/>
            <sz val="9"/>
            <rFont val="Tahoma"/>
            <family val="2"/>
          </rPr>
          <t xml:space="preserve">Schenineda:</t>
        </r>
        <r>
          <rPr>
            <sz val="9"/>
            <rFont val="Tahoma"/>
            <family val="2"/>
          </rPr>
          <t xml:space="preserve">
If the addition of an activity or component requires further clarification, state it. Expecially since COVID may alter center activities and focus</t>
        </r>
      </text>
    </comment>
  </commentList>
</comments>
</file>

<file path=xl/comments2.xml><?xml version="1.0" encoding="utf-8"?>
<comments xmlns="http://schemas.openxmlformats.org/spreadsheetml/2006/main">
  <authors>
    <author>Schenineda</author>
  </authors>
  <commentList>
    <comment ref="N6" authorId="0">
      <text>
        <r>
          <rPr>
            <b/>
            <sz val="9"/>
            <rFont val="Tahoma"/>
            <family val="2"/>
          </rPr>
          <t xml:space="preserve">Schenineda:</t>
        </r>
        <r>
          <rPr>
            <sz val="9"/>
            <rFont val="Tahoma"/>
            <family val="2"/>
          </rPr>
          <t xml:space="preserve">
If the addition of an activity or component requires further clarification, state it. Expecially since COVID may alter center activities and focus</t>
        </r>
      </text>
    </comment>
  </commentList>
</comments>
</file>

<file path=xl/comments3.xml><?xml version="1.0" encoding="utf-8"?>
<comments xmlns="http://schemas.openxmlformats.org/spreadsheetml/2006/main">
  <authors>
    <author>Schenineda</author>
  </authors>
  <commentList>
    <comment ref="N6" authorId="0">
      <text>
        <r>
          <rPr>
            <b/>
            <sz val="9"/>
            <rFont val="Tahoma"/>
            <family val="2"/>
          </rPr>
          <t xml:space="preserve">Schenineda:</t>
        </r>
        <r>
          <rPr>
            <sz val="9"/>
            <rFont val="Tahoma"/>
            <family val="2"/>
          </rPr>
          <t xml:space="preserve">
If the addition of an activity or component requires further clarification, state it. Expecially since COVID may alter center activities and focus</t>
        </r>
      </text>
    </comment>
  </commentList>
</comments>
</file>

<file path=xl/sharedStrings.xml><?xml version="1.0" encoding="utf-8"?>
<sst xmlns="http://schemas.openxmlformats.org/spreadsheetml/2006/main" uniqueCount="134" count="134">
  <si>
    <t>Nom du centre</t>
  </si>
  <si>
    <t>Institution</t>
  </si>
  <si>
    <t>Dans les délais prévus</t>
  </si>
  <si>
    <t>Pays</t>
  </si>
  <si>
    <t>Leader du centre</t>
  </si>
  <si>
    <t>En retard sur le programme</t>
  </si>
  <si>
    <t>Plan de travail annuel (mois XXX-mois XXX, année)</t>
  </si>
  <si>
    <t>Activités du plan de travail</t>
  </si>
  <si>
    <t>Description</t>
  </si>
  <si>
    <t xml:space="preserve">Contribution des partenaires (le cas échéant)
</t>
  </si>
  <si>
    <t>2025 Q1</t>
  </si>
  <si>
    <t>2025 Q2</t>
  </si>
  <si>
    <t xml:space="preserve">Etapes / Résultats
</t>
  </si>
  <si>
    <t xml:space="preserve">Si NOUVEAU, fournir une justification
</t>
  </si>
  <si>
    <t>Budget estimé ($)</t>
  </si>
  <si>
    <t>Estimation des recettes ($)</t>
  </si>
  <si>
    <t>Contribution du partenaire ($)</t>
  </si>
  <si>
    <t>Responsible</t>
  </si>
  <si>
    <t>Jan</t>
  </si>
  <si>
    <t>Feb</t>
  </si>
  <si>
    <t>Mar</t>
  </si>
  <si>
    <t>Avr</t>
  </si>
  <si>
    <t>Mai</t>
  </si>
  <si>
    <t>Jui</t>
  </si>
  <si>
    <t>Action 4: PARTENARIATS ACADEMIQUES ET SCIENTIFIQUES</t>
  </si>
  <si>
    <t>Laboratoire Genre &amp; Développement</t>
  </si>
  <si>
    <t xml:space="preserve">Activités 4.2e1: participer aux rencontres de diagnostic et d'élaboration des outils de renforcement des capacités des partenaires académiques </t>
  </si>
  <si>
    <t>TDR; prise en charge atéliers de tous les participants des labos et centres de recherche concernés par le programme</t>
  </si>
  <si>
    <t xml:space="preserve">Activité 4.2e2: Renforcer les capacités de recherche des parténaires académiques (laboratoires et centres de recherche) concernés par le programme de renforcement des capacités </t>
  </si>
  <si>
    <t xml:space="preserve">TDR; sélection de  projets d'équipe;Renforcer les capacités de LDG et partenaires pour la la recherche pour l'impact; TDR; équipement pédagogique; équipement de recherche; matériel administratif; Assurer l'innovation institutionnelle des partenaires de UJKZ; </t>
  </si>
  <si>
    <t>SOUS TOTAL 4</t>
  </si>
  <si>
    <t>Institut des Politiques de l'Enseignement Supérieur, la Science, la Technologie et l'Innovation (IPESTI)</t>
  </si>
  <si>
    <t xml:space="preserve">Rénovation de locaux pour bureaux de IPESTI </t>
  </si>
  <si>
    <t xml:space="preserve">La procédue est: élaboration des TDR pour la rénovation des bureaux pour partenaire académique. Depuis le début du projet, des activités ont été planifiées chaque années en faveur des deux partenaires académiques clés; le Partenaire de l'Université Thomas SANKARA avait exprimé un réel besoin de réaliser des refections légères des bureaux qui lui ont été affectés; Du fait de la faiblesse des décaissement ces activités n'ont jamais pu être réalisées jusqu'à ce jour; cette activités permettra au partenaire, d'améliorer son cadre de travail. </t>
  </si>
  <si>
    <t xml:space="preserve">Activité 4.1a.5 Appuyer la Publication d'ouvrage </t>
  </si>
  <si>
    <t>TDR, 4 ateliers de 7 participants pour 3 (par atelier) : location de salle, pauses déjeuner ; perdiems missions hors Ouaga</t>
  </si>
  <si>
    <t xml:space="preserve">Activité 4.1a.6 Frais d'édition des ouvrages </t>
  </si>
  <si>
    <t xml:space="preserve">TDR, frais de correction, frais d'édition </t>
  </si>
  <si>
    <t xml:space="preserve">Activité 4.1a.8 Seminaires de IPESTI </t>
  </si>
  <si>
    <t>TDR pour 2 seminaires dans l'année; pause pour 30 participants; honoraires invités</t>
  </si>
  <si>
    <t>Activité 4.1a.19 Renforcement des capacités en humanités numériques</t>
  </si>
  <si>
    <t xml:space="preserve">Billet d'avion, frais de mission, frais de formation pour 5 formations de courtes durées en statistiques des sciences et en envaluation d'impact de la recherche au Pays-Bas; </t>
  </si>
  <si>
    <t>Activité 4.1a.21 développer les parténariats académiques</t>
  </si>
  <si>
    <t>5 billets d'avion pour visite de 7 jours par visite à des partenaires au niveau international; frais de mission</t>
  </si>
  <si>
    <t xml:space="preserve">Action 1:   FORMATION </t>
  </si>
  <si>
    <t>Activité 1 : Sorties de promotion des masters et des certificats</t>
  </si>
  <si>
    <t xml:space="preserve">La procédure est: élaboration des TDR pour acquisition de supports de communication; 6 organes de presse dont 3 télévisions; pause café et pour les invités; Le CEFORGRIS aura formé 5 cohortes depuis 2019; avec la fin du financement, c''est l'occasion de présenter les produits du Centre et communiquer sur les perspectives. Ce serait la toute première cérémonie de sortie. </t>
  </si>
  <si>
    <t>Activité 2: Mise en ligne des certificats</t>
  </si>
  <si>
    <t xml:space="preserve">La procédure consiste à: 6 Ateliers d'élaboration des contenus numériques et de mise en ligne des cours de 6 certificats (TDR 5 jours x 6 ateliers; frais de formation de 5 formateurs pour 50000j par formateur x 6 ateliers; restauration de 15 personnes pour 5 jours x 6 ateliers; frais de mission de 15 personnes x 6 ateliers; secrétariat de 6 ateliers; location de salle pour 5 jours; carburant pour 6 ateliers). Tous les programmes du CEFORGRIS sont tous en présentiel; Cela empêche plusieurs professionnels de se former, et consititue une perte de ressources pour le CEFORGRIS; avec l'opérationnalisation du Centre numérique, le CEFORGRIS pourra mettre en ligne surtout les formations de courtes durée dans le court termes. Cette activité permettra d'atteindre cet objectif. </t>
  </si>
  <si>
    <t>Activité 3: Recyclage experts en éducation numériques et techniciens multimédia</t>
  </si>
  <si>
    <t xml:space="preserve"> La procédure consiste à: élaboration des TDR pour 6 jours; prise en charge de 2 formateurs pour 50000 par jour; restauration de 12 personnes pour 6 jours; frais de mission de 12 personnes; secrétariat; location de salle pour 6 jours; carburant); Atelier de recyclage de 3 experts en éducation numérique (TDR pour 10 jours; prise en charge de 1 formateur pour 50000 par jour; restauration de 10 personnes pour 10 jours; frais de mission de 10 personnes; secrétariat; location de salle pour 10 jours; carburant); Atelier de recyclage de 8 enseignants certifiés en éducation numérique (TDR pour 6 jours; prise en charge de 4 formateurs pour 50000 par jour; restauration de 15 personnes pour 6 jours; frais de mission de 15 personnes; secrétariat; location de salle pour 6 jours; carburant).La mise en oeuvre du Centre de Compétence en éducation numérique a débuté en 2022 et à consisté en formations d'enseignants et de techniciens. Toutefois, du fait du retard d'acquisition des équipements, les enseignants et techniciens n'ont pas pu mettre totalement en application les compétences acquises; avec l'équipement du Centre, il est donc prévu un atelier de recyclage de 5 techniciens multimédia. </t>
  </si>
  <si>
    <t>SOUS TOTAL 1</t>
  </si>
  <si>
    <t>Action 2: RECHERCHE</t>
  </si>
  <si>
    <t>Activité 4: Paiement des frais de bourses partiels des étudiants insrits en masters du CEFORGRIS</t>
  </si>
  <si>
    <t>TDR, copies des attestations de bourses partielles, Montage de dossier et paiement. Il s'agit du paiement des bourses partielles qui avaient été accordées à 58 étudiants nationaux de la cohorte 2021-2022 inscrits dans les 5 programmes de Master du CEFORGRIS . Chaque étudiant avaient bénéficié d'une réduction de 500000 FCFA sur les frais de formation. Les niveaux de remboursement n'avaien pas permis de rembourser ces frais.</t>
  </si>
  <si>
    <t xml:space="preserve">Activité 6: Doctorants déjà inscrits </t>
  </si>
  <si>
    <t>Activité 7: Bourses partielles des nationaux</t>
  </si>
  <si>
    <t>La procédure consistera à: élaboration des TDR de subventios pour 13 étudiant et étudiants doctorants et doctorantes nationaux soit  par étudiants soit 900000 par étudiant soit 11700000 fcfa au total. Cette année le CEFORGRIS a recruter de nouveaux doctorants, dont les nationaux. Ceux-ci ont reçu chacun une subvention permettra de couvrir les frais de formation; cette activités est nécessaire parce qu'elle permet d'atteindre l'ILD, qui est parmi les derniers à être réalisé.</t>
  </si>
  <si>
    <t xml:space="preserve">Activité 8: Bourses partielles des doctorants régionaux inscrits au CEFORGRIS </t>
  </si>
  <si>
    <t>La procédure est la suivante: subvention pour 9 étudiant et étudiants doctorants et doctorantes régionaux pour 10800000 par étudiants soit 16200000 au total; Cette année le CEFORGRIS a recruter de nouveaux doctorants, dont les nationaux. Ceux-ci ont reçu chacun une subvention permettra de couvrir les frais de formation; cette activités est nécessaire parce qu'elle permet d'atteindre l'ILD, qui est parmi les derniers à être réalisé. Le recrutement des régionaux est nécessaire à la validation de l'ILD.</t>
  </si>
  <si>
    <t xml:space="preserve">Activité 9: Organiser 2 séminaires sur la Violence Basée sur le Genre et les luttes contre le Harcèlement Sexuel pour les étudiants et le personnel du Centre </t>
  </si>
  <si>
    <t xml:space="preserve">TDR, organisation des ateliers, location salle, pause café / déjeuner, production du rapport. </t>
  </si>
  <si>
    <t>TDR, montage du marché d'acquisition, réception des meubles et chaises</t>
  </si>
  <si>
    <t>SOUS TOTAL 2</t>
  </si>
  <si>
    <t>Action 3:  EQUITE ET ATTRACTIVITE</t>
  </si>
  <si>
    <t>TDR, montage du dossier de subvention, paiement. Dans le cadre de la mise en oeuvre du Centre de Compétence en Education numérique, 2 cohortes d'enseignants ont été formés en éducation numérique ; la première cohorte a suivi 6 mois de formation et la 2ème cohorte 3 mois en 2022. Afin de supporter les charges de la formation, une subvention de 350 000 FCFA par mois a été octroyé à chaque enseignant de la première cohorte et 150 000 FCFA par mois à la deuxième cohorte. Les niveaux de décaissement n'avaient pas permis de régler ces subventions</t>
  </si>
  <si>
    <t xml:space="preserve">La procédure relative à cette activité consiste à: 4 ouvrages collectifs (TDR; frais d'instruction 25000 par article pour 15 articles par livres; frais correcteurs 25000 par article pour 15 articles par livres; frais d'édition 1250000 par livre). Le CEFORGRIS a pu au cours des 5 dernières années mener plusieurs études; des étudiants ont été impliqués dans des recherches sur les programmes centraux du CEFORGRIS. Le Centre voudrait capitaliser cette production et mettre ces ressources scientifiques au profit de l'enseignement. Cette activité  vise cet objectif. </t>
  </si>
  <si>
    <t>Voir PTAB des partenaires</t>
  </si>
  <si>
    <t xml:space="preserve">Action 5:  PARTENARIATS SECTORIELS </t>
  </si>
  <si>
    <t xml:space="preserve">La procédure est la suivante: Elaboration des TDR des activités telles que: pause café et déjeuner pour 15 personnes par rencontre pour 5 rencontres de validation des documents de partenariats sectoriels national; frais de missions, billets d'avion pour 4 voyages de finalisation de partenariat académiques dans la sous-region). Le CEFORGRIS envisage trouver des partenaires clés qui joueront le rôle de sponsor à chacune des formations de courte durée. Cela nécessite des rencontres. Cette activité permettra d'atteindre cet objectif. </t>
  </si>
  <si>
    <t>SOUS TOTAL 5</t>
  </si>
  <si>
    <t xml:space="preserve">Action 6:  GESTION ET GOUVERNANCE </t>
  </si>
  <si>
    <t xml:space="preserve">La procédure consistera à : Elaboration de TDR, conception du mécanisme d'utilisation de la caisse, valiation, formalisation du mécanisme. Ce mécanisme est mis en place pour permettre au Centre de faire face à des besoins dont le montant est inférieur   à 15000 FCFA et qui ne nécessite pas la procédure ordinaire longue. </t>
  </si>
  <si>
    <t>La procédure consistera à : Elaboration de TDR, Calcul mensuel des salaires, paiement. Il s'agit d'assurer le paiement des salaires des 6 membres du personnel jusqu'à juin 2025 ainsi que les indemnités de fin de contrat</t>
  </si>
  <si>
    <t>La procédure consistera à : Elaboration de TDR, déblocation des fonds, réception des documents justificatifs. Il est prévu dans les contrats du personnel, la prise en charge à hauteur de 400000 FCFA des frais médicaux. Cette prise en charge s'effectura sur 6 mois, de janvier à juin 2025</t>
  </si>
  <si>
    <t>La procédure consistera à : Elaboration de TDR, montant du paiement, virement. Un contrat a été signé par CFOREM et CEFORGRIS pour l'accès à des bibliothèques numériques. Le CEFORGRIS devait payer la dernière tranche du montant du contrat correspondant à 62 millions. 32 millions ont été réglés en 2024 et 30 millions seront réglés en 2025.</t>
  </si>
  <si>
    <t>La procédure consistera à : Elaboration de TDR,  montage du dossier de paiement des frais de mission. Il s'agit ici de prévoir des frais pour la participation de 3 membres du Centre à un atelier  régional qui sera organisé par l'AUA et la Banque Mondiale à raison de 400000 FCFA par membre</t>
  </si>
  <si>
    <t xml:space="preserve">La procédure consistera à : Elaboration de  TDR, 1 atelier de valiation de rapports trimestriels. Dans le cadre de la validation des rapports d'audit interne par les membres du comité d'audit et du CEFORGRIS, un atelier est prévu pour la validation du dernier rapport. </t>
  </si>
  <si>
    <t xml:space="preserve">La procédure consistera à : Elaboration de TDR, paiement des frais ; dépôt des justificatifs. Ce sont des frais liés à la gestion du compte Trésor du Centre </t>
  </si>
  <si>
    <t>La procédure va consiste élaborer les pour ce qui suit: 1500000 par personne pour 5 personne académique et 1000000 par agent pour 8 agents techniques: Pour permettre au personnel d'opérer une transition fluide, il est prévu de permettre à chacun des administratifs, du personnel techniques et ouvriers de choisir une formation qu'il juge pertinente pour lui permettre d'opérer cette transition.</t>
  </si>
  <si>
    <t xml:space="preserve">La procédure conistera: Elaboration des TDR atelier de 5 jours pour 25 personnes. Avec la fin du financement, la clôture nécessitera la réalisation de plusieurs rapports; afin d'avoir des rapports de bonne qualité, il est nécessaire d'organiser cette activité pour permettre aux participants d'avoir un cadre favorable de travail. </t>
  </si>
  <si>
    <t xml:space="preserve">La procédure est: Elaboration de TDR pour Achat de matériel d'archivages pour l'archivage des documents; cette activités est nécessaire dans la mesures où la mémoire du Centre devrait être gardée soigneusement. Cela nécessite d'acquérir du matériel pour l'archivage et des travaux de mise en forme de certaines documents. L"activité devrait permettre d'atteindre cet objectif. </t>
  </si>
  <si>
    <t xml:space="preserve">La procédure est: élaboration des TDR pour un atelier de de 3 jours pour 30 personnes; en 2024 le CEFORGRIS va élaborer un projet de plan de durabilité; il s'agit de valider ce plan en 2025 et de commencer à le mettre en œuvre. L'activité de validation nécessite des dépenses, et le ressources prévues devraient permettre la réalisation de l"activité. </t>
  </si>
  <si>
    <t xml:space="preserve">La procédure est la suivante: 3 publications par trimestre de 3 organes de presses de 350000 par publications; 5 paneaux publicitaire de 100000 par mois pour 2 mois de d'affichage). Avec la fin du financement, le Centre mettra en place son Plan de durabilité; les innovations du Plan devraient être communiquées et partagées assez largement. Cette activité vise cela. </t>
  </si>
  <si>
    <t>SOUS TOTAL 6</t>
  </si>
  <si>
    <t>TOTAUX 1+2+3+4+5+6</t>
  </si>
  <si>
    <t xml:space="preserve">Activité 10:Réaliser la plantation d'arbres sur le site </t>
  </si>
  <si>
    <t xml:space="preserve">branchement du cable d'alimentation quittant Le tableau de la SONABEL au  Batiment (28 février) ; branchement au réseau urbain de distribution d'eau de la société National de l'Eau et de l'Assainissement (ONEA)  (28 février); branchement au réseau téléphonique (ONATEL)  (28 février); Remblai d'apport en terre latéritique graveleuse compactée à 95% de l' OPM  pour plate-forme (21 février); Béton armé pour éléments décoratifs, dosé à 350 kg/m3 (10 février 2025); Béton armé dosé à 350 kg/m3 pour couronnement (10 février); Ouvrages divers hors bétons (12 février); Complexe d'étanchéité multicouche (Type paxallu ) sur dalles auvents (21 février); Maçonnerie (15 février); Assainissement-plomberie (7 février); Menuiserie métalique-alu et bois (28 février); Electricité-téléphone-réseau (8 février 2025); appareils et appareillage (28 février 2028); Plomberie sanitaire (27 février); Revêtement peinture (27 février); peinture (28 février) </t>
  </si>
  <si>
    <t xml:space="preserve">Marché abouti en 2024, il reste le paiement </t>
  </si>
  <si>
    <t xml:space="preserve">Il s'agit de rembourser le montant qui  été pris sur le revenus générés pour financer l'avance de l'acompte de l'entreprise de construction </t>
  </si>
  <si>
    <t xml:space="preserve">Cette activité a été confiée à la Coordination nationale des CEA-IMPACT et concerne tous les centres ; elle doit faire valider les TDR, recruter le consultant ; le centre s'assurera de la réalisation de cette activité </t>
  </si>
  <si>
    <t>Activité 5: Mise en œuvre des mesures de sauvegarde E&amp;S dans l'ensemble du Centre et en particulier sur le site de construction</t>
  </si>
  <si>
    <t>La procédure consistera aux tâches suivantes : TDR, cette activité consiste à s'assurer du fonctionnement du mécanisme de gestion des plaintes, s'assurer du respect de la mise en oeuvre des mesures de sauvegardes E&amp;S prévus dans les documents du chantier, notamment le PGES, le plan de lutte contre le harcèlemet sexuel et la lutte contre les VBG (boîte à plaintes, comité de gestion des plaintes, registre des plaintes liées au harcèlement sexuel)</t>
  </si>
  <si>
    <t xml:space="preserve">TDR de l'organisation de la journée de reboisement, Implication de la structure habilitée au niveau de l'Université dans l'acquisition des plants, en spécifiant les nombres et les espèces à planter, la réalisation de la plantation   </t>
  </si>
  <si>
    <t>La procédure est la suivante: élaboration des TDR pour des subventions en faveur de 29 étudiants doctorants et doctorantes nationaux soit  par étudiants soit 500000 par étudiant soit 14 500 000 FCFA au total . Ces étudiants du CEFORGRIS sont déjà inscrit en première année au moins, sous la direction d'un membre du CEFORGRIS. Cette subvention permettra à chacun de réaliser une tâche clé de sa thèse (publication; participation à une conférence, etc)</t>
  </si>
  <si>
    <t xml:space="preserve">Activité 4.1a.4 Subvention pour les masters-doctorants et  des postdoctorants </t>
  </si>
  <si>
    <t>TDR; lancement de l'appel; sélections des 8 candidats pour travailler sur le système de recherche et d'enseignement et son impact sur le développement</t>
  </si>
  <si>
    <t>Le marché du matériel informatique et périinformatique pour le centre de compétences numériques ; ce marché a été réceptionné et il reste à payer la retenue après la réception définitive</t>
  </si>
  <si>
    <t>En plus des séminaires des laboratoires d'affiliation des doctorants du CEFORGRIS, le centre prévoie des formations en méthodologie de recherche pour les doctorants de première année</t>
  </si>
  <si>
    <t>Activité 11: Equiper les bureaux des chercheurs de meubles et chaises</t>
  </si>
  <si>
    <t>Activité 12: Notice d’impact environnemental et social de la construction du bâtiment du CEFORGRIS et élaboration du Plan de Gestion environnementale et sociale</t>
  </si>
  <si>
    <t>Activité 13: Etudes architecturales de la  construction du bâtiment du CEFORGRIS</t>
  </si>
  <si>
    <t>Activité 14: Suivi contrôle technique des travaux de construction du Bâtiment du CEFORGRIS</t>
  </si>
  <si>
    <t>Activité 15: Suivi contrôle architectural des travaux de construction du Bâtiment du CEFORGRIS</t>
  </si>
  <si>
    <t>Activité 16: Etudes géotechnique pour la construction du bâtiment du CEFORGRIS</t>
  </si>
  <si>
    <t>Activité 17: Etudes de sécurité incendie du bâtiment du CEFORGRIS</t>
  </si>
  <si>
    <t xml:space="preserve">Activité 18: Convention  avec le LNBTP pour le contrôle des travaux </t>
  </si>
  <si>
    <t xml:space="preserve">Activité 19: Frais de dossier de demande d'autorisation de construire </t>
  </si>
  <si>
    <t>Activité 20: Construction et équipement du RDC</t>
  </si>
  <si>
    <t>Activité 21: Location de salles de cours pour les Masters du CEFORGRIS</t>
  </si>
  <si>
    <t xml:space="preserve">Activité 22: Remboursement de l'avance sur la construction </t>
  </si>
  <si>
    <t>Activité 23: Régler les subvention de formation des enseignants en éducation numérique en 2022</t>
  </si>
  <si>
    <t>Activité 24: Publication d'ouvrages</t>
  </si>
  <si>
    <t xml:space="preserve">Activités 42 :  Paiement des retenus à la sources des marchés exécutés </t>
  </si>
  <si>
    <t xml:space="preserve">Activité 4.2e3: Subvention aux maters </t>
  </si>
  <si>
    <t xml:space="preserve">TDR; montage du dossier </t>
  </si>
  <si>
    <t>Activité 25: Appui au Projet Institut des Politiques de l'Enseignement Supérieur, la Science, la Technologie et l'Innovation (IPESSTI), Université Thomas SANKARA</t>
  </si>
  <si>
    <t>Activité 26: Appui au laboratoire Genre et Développement, Université Joseph KI-ZERBO</t>
  </si>
  <si>
    <t>Activité 27: Signature de conventions avec les partenaires sectoriels stratégiques</t>
  </si>
  <si>
    <t>Activité 28: Mettre en place une caisse menu dépenses (CMD) au profit du projet.</t>
  </si>
  <si>
    <t xml:space="preserve">Activité 29: Payer les salaires du personnel recruté du CEFORGRIS </t>
  </si>
  <si>
    <t>Activité 30: Assurer 80% des frais médicaux du personnel au premier semestre 2025</t>
  </si>
  <si>
    <t>Activité 31: Abonnement ELSEVIER</t>
  </si>
  <si>
    <t>Activité 32: Participation aux ateliers régionaux de l'AUA-BM</t>
  </si>
  <si>
    <t xml:space="preserve">Activité 33: Atelier de validation des rapports d'audit interne </t>
  </si>
  <si>
    <t>Activité 34: Frais de tenue de compte</t>
  </si>
  <si>
    <t xml:space="preserve">Activité 35: Renforcement des capacités du personnel </t>
  </si>
  <si>
    <t>Activité 36: Validation des rapports finaux (rapport finanicer final, rapport d'achèvement, les acquisitions)</t>
  </si>
  <si>
    <t>Activité 37: Mise en place des dispositifs d'archivage des documents du centre</t>
  </si>
  <si>
    <t>Activité 38: Validation du plan de durabilité</t>
  </si>
  <si>
    <t>Activité 39: Communication sur la transition du CEFORGRIS</t>
  </si>
  <si>
    <t xml:space="preserve">Activité 40 : Réalisation de l'audit environnemental et social du Centre </t>
  </si>
  <si>
    <t xml:space="preserve">Activité 41 : Formation pour les Doctorants </t>
  </si>
  <si>
    <t>Budget estimé (FCFA)</t>
  </si>
</sst>
</file>

<file path=xl/styles.xml><?xml version="1.0" encoding="utf-8"?>
<styleSheet xmlns="http://schemas.openxmlformats.org/spreadsheetml/2006/main">
  <numFmts count="5">
    <numFmt numFmtId="0" formatCode="General"/>
    <numFmt numFmtId="166" formatCode="_-* #,##0_-;\-* #,##0_-;_-* &quot;-&quot;??_-;_-@_-"/>
    <numFmt numFmtId="167" formatCode="_-* #,##0\ _€_-;\-* #,##0\ _€_-;_-* &quot;-&quot;??\ _€_-;_-@_-"/>
    <numFmt numFmtId="165" formatCode="0.0"/>
    <numFmt numFmtId="164" formatCode="_-* #,##0.00_-;\-* #,##0.00_-;_-* &quot;-&quot;??_-;_-@_-"/>
  </numFmts>
  <fonts count="25">
    <font>
      <name val="Calibri"/>
      <sz val="11"/>
    </font>
    <font>
      <name val="Calibri"/>
      <charset val="134"/>
      <sz val="11"/>
      <color rgb="FF000000"/>
    </font>
    <font>
      <name val="Times New Roman"/>
      <sz val="12"/>
      <color rgb="FF000000"/>
    </font>
    <font>
      <name val="Times New Roman"/>
      <b/>
      <sz val="12"/>
      <color rgb="FF000000"/>
    </font>
    <font>
      <name val="Times New Roman"/>
      <b/>
      <i/>
      <sz val="12"/>
      <color rgb="FF000000"/>
    </font>
    <font>
      <name val="Times New Roman"/>
      <sz val="12"/>
    </font>
    <font>
      <name val="Times New Roman"/>
      <sz val="10"/>
    </font>
    <font>
      <name val="Calibri"/>
      <sz val="10"/>
      <color rgb="FF000000"/>
    </font>
    <font>
      <name val="Times New Roman"/>
      <sz val="11"/>
    </font>
    <font>
      <name val="Times New Roman"/>
      <sz val="10"/>
      <color rgb="FFFF0000"/>
    </font>
    <font>
      <name val="Calibri"/>
      <sz val="11"/>
      <color rgb="FF2F75B6"/>
    </font>
    <font>
      <name val="Times New Roman"/>
      <b/>
      <sz val="11"/>
      <color rgb="FF000000"/>
    </font>
    <font>
      <name val="Times New Roman"/>
      <sz val="11"/>
      <color rgb="FF000000"/>
    </font>
    <font>
      <name val="Times New Roman"/>
      <sz val="10"/>
      <color rgb="FF000000"/>
    </font>
    <font>
      <name val="Times New Roman"/>
      <b/>
      <sz val="10"/>
      <color rgb="FF000000"/>
    </font>
    <font>
      <name val="Times New Roman"/>
      <b/>
      <i/>
      <sz val="10"/>
      <color rgb="FF000000"/>
    </font>
    <font>
      <name val="Times New Roman"/>
      <i/>
      <sz val="11"/>
      <color rgb="FF000000"/>
    </font>
    <font>
      <name val="Calibri"/>
      <sz val="11"/>
    </font>
    <font>
      <name val="Times New Roman"/>
      <charset val="134"/>
      <sz val="12"/>
      <color rgb="FF000000"/>
    </font>
    <font>
      <name val="Times New Roman"/>
      <sz val="10"/>
      <color rgb="FF000000"/>
    </font>
    <font>
      <name val="Times New Roman"/>
      <sz val="12"/>
      <color rgb="FFFF0000"/>
    </font>
    <font>
      <name val="Calibri"/>
      <sz val="11"/>
      <color rgb="FF000000"/>
    </font>
    <font>
      <name val="Calibri"/>
      <sz val="11"/>
      <color rgb="FF000000"/>
    </font>
    <font>
      <name val="Times New Roman"/>
      <b/>
      <sz val="12"/>
    </font>
    <font>
      <name val="Calibri"/>
      <sz val="11"/>
      <color rgb="FF000000"/>
    </font>
  </fonts>
  <fills count="13">
    <fill>
      <patternFill patternType="none"/>
    </fill>
    <fill>
      <patternFill patternType="gray125"/>
    </fill>
    <fill>
      <patternFill patternType="solid">
        <fgColor rgb="FFFFFFFF"/>
        <bgColor indexed="64"/>
      </patternFill>
    </fill>
    <fill>
      <patternFill patternType="solid">
        <fgColor rgb="FF0070C0"/>
        <bgColor indexed="64"/>
      </patternFill>
    </fill>
    <fill>
      <patternFill patternType="solid">
        <fgColor rgb="FFC00000"/>
        <bgColor indexed="64"/>
      </patternFill>
    </fill>
    <fill>
      <patternFill patternType="solid">
        <fgColor rgb="FF009FDA"/>
        <bgColor indexed="64"/>
      </patternFill>
    </fill>
    <fill>
      <patternFill patternType="solid">
        <fgColor rgb="FFD5DCE4"/>
        <bgColor indexed="64"/>
      </patternFill>
    </fill>
    <fill>
      <patternFill patternType="solid">
        <fgColor rgb="FF9DC2E5"/>
        <bgColor indexed="64"/>
      </patternFill>
    </fill>
    <fill>
      <patternFill patternType="solid">
        <fgColor rgb="FFCFCDCD"/>
        <bgColor indexed="64"/>
      </patternFill>
    </fill>
    <fill>
      <patternFill patternType="solid">
        <fgColor rgb="FFFFE598"/>
        <bgColor indexed="64"/>
      </patternFill>
    </fill>
    <fill>
      <patternFill patternType="solid">
        <fgColor rgb="FFC5E0B3"/>
        <bgColor indexed="64"/>
      </patternFill>
    </fill>
    <fill>
      <patternFill patternType="solid">
        <fgColor rgb="FF00B0F0"/>
        <bgColor indexed="64"/>
      </patternFill>
    </fill>
    <fill>
      <patternFill patternType="solid">
        <fgColor rgb="FFB4C7E7"/>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164" fontId="24" fillId="0" borderId="0">
      <alignment vertical="top"/>
      <protection locked="0" hidden="0"/>
    </xf>
  </cellStyleXfs>
  <cellXfs count="176">
    <xf numFmtId="0" fontId="0" fillId="0" borderId="0" xfId="0">
      <alignment vertical="center"/>
    </xf>
    <xf numFmtId="0" fontId="1" fillId="0" borderId="0" xfId="0">
      <alignment vertical="center"/>
    </xf>
    <xf numFmtId="0" fontId="2" fillId="0" borderId="0" xfId="0" applyFont="1" applyAlignment="1">
      <alignment vertical="bottom"/>
    </xf>
    <xf numFmtId="0" fontId="2" fillId="0" borderId="1" xfId="0" applyFont="1" applyBorder="1" applyAlignment="1">
      <alignment vertical="bottom"/>
    </xf>
    <xf numFmtId="0" fontId="2" fillId="0" borderId="2" xfId="0" applyFont="1" applyBorder="1" applyAlignment="1">
      <alignment vertical="bottom"/>
    </xf>
    <xf numFmtId="0" fontId="2" fillId="0" borderId="0" xfId="0" applyFont="1" applyAlignment="1">
      <alignment horizontal="center" vertical="bottom"/>
    </xf>
    <xf numFmtId="0" fontId="2" fillId="2" borderId="0" xfId="0" applyFont="1" applyFill="1" applyAlignment="1">
      <alignment horizontal="center" vertical="bottom"/>
    </xf>
    <xf numFmtId="0" fontId="2" fillId="0" borderId="0" xfId="0" applyFont="1" applyAlignment="1">
      <alignment horizontal="center" vertical="bottom"/>
    </xf>
    <xf numFmtId="0" fontId="2" fillId="0" borderId="0" xfId="0" applyFont="1" applyAlignment="1">
      <alignment horizontal="center" vertical="center"/>
    </xf>
    <xf numFmtId="0" fontId="2" fillId="0" borderId="3" xfId="0" applyFont="1" applyBorder="1" applyAlignment="1">
      <alignment horizontal="center" vertical="bottom"/>
    </xf>
    <xf numFmtId="0" fontId="2" fillId="0" borderId="4" xfId="0" applyFont="1" applyBorder="1" applyAlignment="1">
      <alignment vertical="bottom"/>
    </xf>
    <xf numFmtId="0" fontId="2" fillId="3" borderId="0" xfId="0" applyFont="1" applyFill="1" applyAlignment="1">
      <alignment horizontal="center" vertical="bottom"/>
    </xf>
    <xf numFmtId="0" fontId="2" fillId="0" borderId="0" xfId="0" applyFont="1" applyAlignment="1">
      <alignment horizontal="center" vertical="center"/>
    </xf>
    <xf numFmtId="0" fontId="2" fillId="4" borderId="0" xfId="0" applyFont="1" applyFill="1" applyAlignment="1">
      <alignment horizontal="center" vertical="bottom"/>
    </xf>
    <xf numFmtId="0" fontId="2" fillId="0" borderId="5" xfId="0" applyFont="1" applyBorder="1" applyAlignment="1">
      <alignment vertical="bottom"/>
    </xf>
    <xf numFmtId="0" fontId="2" fillId="0" borderId="6" xfId="0" applyFont="1" applyBorder="1" applyAlignment="1">
      <alignment vertical="bottom"/>
    </xf>
    <xf numFmtId="0" fontId="2" fillId="0" borderId="6" xfId="0" applyFont="1" applyBorder="1" applyAlignment="1">
      <alignment horizontal="center" vertical="bottom"/>
    </xf>
    <xf numFmtId="0" fontId="2" fillId="0" borderId="6" xfId="0" applyFont="1" applyBorder="1" applyAlignment="1">
      <alignment horizontal="center" vertical="center"/>
    </xf>
    <xf numFmtId="0" fontId="2" fillId="0" borderId="7" xfId="0" applyFont="1" applyBorder="1" applyAlignment="1">
      <alignment horizontal="center" vertical="bottom"/>
    </xf>
    <xf numFmtId="0" fontId="3" fillId="5" borderId="8" xfId="0" applyFont="1" applyFill="1" applyBorder="1" applyAlignment="1">
      <alignment horizontal="center" vertical="bottom"/>
    </xf>
    <xf numFmtId="0" fontId="2" fillId="5" borderId="9" xfId="0" applyFont="1" applyFill="1" applyBorder="1" applyAlignment="1">
      <alignment horizontal="center" vertical="bottom"/>
    </xf>
    <xf numFmtId="0" fontId="2" fillId="5" borderId="9" xfId="0" applyFont="1" applyFill="1" applyBorder="1" applyAlignment="1">
      <alignment horizontal="center" vertical="bottom" wrapText="1"/>
    </xf>
    <xf numFmtId="0" fontId="2" fillId="5" borderId="8" xfId="0" applyFont="1" applyFill="1" applyBorder="1" applyAlignment="1">
      <alignment horizontal="center" vertical="bottom"/>
    </xf>
    <xf numFmtId="0" fontId="2" fillId="5" borderId="8" xfId="0" applyFont="1" applyFill="1" applyBorder="1" applyAlignment="1">
      <alignment vertical="bottom"/>
    </xf>
    <xf numFmtId="0" fontId="2" fillId="5" borderId="8" xfId="0" applyFont="1" applyFill="1" applyBorder="1" applyAlignment="1">
      <alignment horizontal="left" vertical="bottom"/>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bottom"/>
    </xf>
    <xf numFmtId="0" fontId="2" fillId="6" borderId="8" xfId="0" applyFont="1" applyFill="1" applyBorder="1" applyAlignment="1">
      <alignment vertical="bottom"/>
    </xf>
    <xf numFmtId="0" fontId="2" fillId="5" borderId="10" xfId="0" applyFont="1" applyFill="1" applyBorder="1" applyAlignment="1">
      <alignment horizontal="center" vertical="bottom" wrapText="1"/>
    </xf>
    <xf numFmtId="0" fontId="3" fillId="7" borderId="11" xfId="0" applyFont="1" applyFill="1" applyBorder="1" applyAlignment="1">
      <alignment horizontal="left" vertical="bottom"/>
    </xf>
    <xf numFmtId="0" fontId="3" fillId="7" borderId="12" xfId="0" applyFont="1" applyFill="1" applyBorder="1" applyAlignment="1">
      <alignment horizontal="left" vertical="bottom"/>
    </xf>
    <xf numFmtId="0" fontId="3" fillId="7" borderId="12" xfId="0" applyFont="1" applyFill="1" applyBorder="1" applyAlignment="1">
      <alignment horizontal="left" vertical="center"/>
    </xf>
    <xf numFmtId="0" fontId="3" fillId="7" borderId="13" xfId="0" applyFont="1" applyFill="1" applyBorder="1" applyAlignment="1">
      <alignment horizontal="left" vertical="bottom"/>
    </xf>
    <xf numFmtId="0" fontId="4" fillId="8" borderId="11" xfId="0" applyFont="1" applyFill="1" applyBorder="1" applyAlignment="1">
      <alignment horizontal="left" vertical="bottom"/>
    </xf>
    <xf numFmtId="0" fontId="4" fillId="8" borderId="12" xfId="0" applyFont="1" applyFill="1" applyBorder="1" applyAlignment="1">
      <alignment horizontal="left" vertical="bottom"/>
    </xf>
    <xf numFmtId="0" fontId="4" fillId="8" borderId="12" xfId="0" applyFont="1" applyFill="1" applyBorder="1" applyAlignment="1">
      <alignment horizontal="left" vertical="center"/>
    </xf>
    <xf numFmtId="0" fontId="4" fillId="8" borderId="13" xfId="0" applyFont="1" applyFill="1" applyBorder="1" applyAlignment="1">
      <alignment horizontal="left" vertical="bottom"/>
    </xf>
    <xf numFmtId="0" fontId="5" fillId="0" borderId="14" xfId="0" applyFont="1" applyFill="1" applyBorder="1" applyAlignment="1">
      <alignment vertical="center" wrapText="1"/>
    </xf>
    <xf numFmtId="0" fontId="6" fillId="0" borderId="8" xfId="0" applyFont="1" applyFill="1" applyBorder="1" applyAlignment="1">
      <alignment horizontal="left" vertical="center" wrapText="1"/>
    </xf>
    <xf numFmtId="0" fontId="7" fillId="0" borderId="0" xfId="0" applyFont="1" applyAlignment="1">
      <alignment vertical="bottom"/>
    </xf>
    <xf numFmtId="166" fontId="8" fillId="0" borderId="2" xfId="1" applyNumberFormat="1" applyFont="1" applyFill="1" applyBorder="1" applyAlignment="1">
      <alignment vertical="top" wrapText="1"/>
    </xf>
    <xf numFmtId="0" fontId="5" fillId="0" borderId="15" xfId="0" applyFont="1" applyFill="1" applyBorder="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horizontal="left" vertical="center" wrapText="1"/>
    </xf>
    <xf numFmtId="166" fontId="8" fillId="0" borderId="0" xfId="1" applyNumberFormat="1" applyFont="1" applyFill="1" applyBorder="1" applyAlignment="1">
      <alignment vertical="top" wrapText="1"/>
    </xf>
    <xf numFmtId="0" fontId="2" fillId="9" borderId="9" xfId="0" applyFont="1" applyFill="1" applyBorder="1" applyAlignment="1">
      <alignment vertical="bottom"/>
    </xf>
    <xf numFmtId="0" fontId="1" fillId="9" borderId="0" xfId="0" applyFill="1" applyAlignment="1">
      <alignment vertical="bottom"/>
    </xf>
    <xf numFmtId="167" fontId="1" fillId="9" borderId="0" xfId="0" applyNumberFormat="1" applyFill="1">
      <alignment vertical="center"/>
    </xf>
    <xf numFmtId="0" fontId="1" fillId="0" borderId="0" xfId="0" applyFill="1" applyAlignment="1">
      <alignment vertical="bottom"/>
    </xf>
    <xf numFmtId="0" fontId="9" fillId="0" borderId="8" xfId="0" applyFont="1" applyFill="1" applyBorder="1" applyAlignment="1">
      <alignment horizontal="left" vertical="top" wrapText="1"/>
    </xf>
    <xf numFmtId="0" fontId="10" fillId="0" borderId="8" xfId="0" applyFont="1" applyFill="1" applyBorder="1" applyAlignment="1">
      <alignment horizontal="left" vertical="top" wrapText="1"/>
    </xf>
    <xf numFmtId="0" fontId="7" fillId="0" borderId="0" xfId="0" applyFont="1" applyFill="1" applyAlignment="1">
      <alignment vertical="bottom"/>
    </xf>
    <xf numFmtId="167" fontId="9" fillId="0" borderId="8" xfId="0" applyNumberFormat="1" applyFont="1" applyFill="1" applyBorder="1" applyAlignment="1">
      <alignment vertical="center" wrapText="1"/>
    </xf>
    <xf numFmtId="0" fontId="6" fillId="0" borderId="13" xfId="0" applyFont="1" applyFill="1" applyBorder="1" applyAlignment="1">
      <alignment horizontal="left" vertical="top" wrapText="1"/>
    </xf>
    <xf numFmtId="167" fontId="11" fillId="0" borderId="2" xfId="1" applyNumberFormat="1" applyFont="1" applyFill="1" applyBorder="1" applyAlignment="1">
      <alignment horizontal="center" vertical="center"/>
    </xf>
    <xf numFmtId="0" fontId="6" fillId="0" borderId="8" xfId="0" applyFont="1" applyFill="1" applyBorder="1" applyAlignment="1">
      <alignment horizontal="left" vertical="top" wrapText="1"/>
    </xf>
    <xf numFmtId="0" fontId="5" fillId="0" borderId="16" xfId="0" applyFont="1" applyFill="1" applyBorder="1" applyAlignment="1">
      <alignment vertical="center" wrapText="1"/>
    </xf>
    <xf numFmtId="0" fontId="5" fillId="0" borderId="8" xfId="0" applyFont="1" applyFill="1" applyBorder="1" applyAlignment="1">
      <alignment vertical="center" wrapText="1"/>
    </xf>
    <xf numFmtId="0" fontId="1" fillId="0" borderId="0" xfId="0" applyFill="1" applyAlignment="1">
      <alignment horizontal="left" vertical="top" wrapText="1"/>
    </xf>
    <xf numFmtId="0" fontId="5" fillId="0" borderId="8" xfId="0" applyFont="1" applyFill="1" applyBorder="1" applyAlignment="1">
      <alignment horizontal="left" vertical="center" wrapText="1"/>
    </xf>
    <xf numFmtId="0" fontId="12" fillId="0" borderId="8" xfId="0" applyFont="1" applyFill="1" applyBorder="1" applyAlignment="1">
      <alignment horizontal="left" vertical="top" wrapText="1"/>
    </xf>
    <xf numFmtId="0" fontId="7"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2" fillId="5" borderId="11" xfId="0" applyFont="1" applyFill="1" applyBorder="1" applyAlignment="1">
      <alignment horizontal="center" vertical="bottom"/>
    </xf>
    <xf numFmtId="0" fontId="14" fillId="7" borderId="12" xfId="0" applyFont="1" applyFill="1" applyBorder="1" applyAlignment="1">
      <alignment horizontal="left" vertical="bottom"/>
    </xf>
    <xf numFmtId="0" fontId="1" fillId="0" borderId="8" xfId="0" applyBorder="1" applyAlignment="1">
      <alignment vertical="bottom"/>
    </xf>
    <xf numFmtId="0" fontId="15" fillId="8" borderId="12" xfId="0" applyFont="1" applyFill="1" applyBorder="1" applyAlignment="1">
      <alignment horizontal="left" vertical="bottom"/>
    </xf>
    <xf numFmtId="0" fontId="6" fillId="0" borderId="8" xfId="0" applyFont="1" applyBorder="1" applyAlignment="1">
      <alignment horizontal="justify" vertical="center"/>
    </xf>
    <xf numFmtId="0" fontId="8" fillId="0" borderId="8" xfId="0" applyFont="1" applyBorder="1" applyAlignment="1">
      <alignment vertical="center" wrapText="1"/>
    </xf>
    <xf numFmtId="0" fontId="6" fillId="0" borderId="8" xfId="0" applyFont="1" applyBorder="1">
      <alignment vertical="center"/>
    </xf>
    <xf numFmtId="0" fontId="6" fillId="10" borderId="8" xfId="0" applyFont="1" applyFill="1" applyBorder="1">
      <alignment vertical="center"/>
    </xf>
    <xf numFmtId="0" fontId="6" fillId="0" borderId="8" xfId="0" applyFont="1" applyFill="1" applyBorder="1">
      <alignment vertical="center"/>
    </xf>
    <xf numFmtId="0" fontId="6" fillId="11" borderId="8" xfId="0" applyFont="1" applyFill="1" applyBorder="1">
      <alignment vertical="center"/>
    </xf>
    <xf numFmtId="166" fontId="6" fillId="0" borderId="8" xfId="1" applyNumberFormat="1" applyFont="1" applyBorder="1">
      <alignment vertical="center"/>
    </xf>
    <xf numFmtId="0" fontId="2" fillId="0" borderId="8" xfId="0" applyFont="1" applyBorder="1">
      <alignment vertical="center"/>
    </xf>
    <xf numFmtId="0" fontId="2" fillId="0" borderId="11" xfId="0" applyFont="1" applyBorder="1">
      <alignment vertical="center"/>
    </xf>
    <xf numFmtId="166" fontId="1" fillId="0" borderId="8" xfId="0" applyNumberFormat="1" applyBorder="1" applyAlignment="1">
      <alignment vertical="bottom" wrapText="1"/>
    </xf>
    <xf numFmtId="166" fontId="1" fillId="0" borderId="8" xfId="0" applyNumberFormat="1" applyBorder="1" applyAlignment="1">
      <alignment vertical="bottom"/>
    </xf>
    <xf numFmtId="0" fontId="2" fillId="9" borderId="8" xfId="0" applyFont="1" applyFill="1" applyBorder="1" applyAlignment="1">
      <alignment vertical="bottom"/>
    </xf>
    <xf numFmtId="166" fontId="13" fillId="9" borderId="8" xfId="1" applyNumberFormat="1" applyFont="1" applyFill="1" applyBorder="1">
      <alignment vertical="center"/>
    </xf>
    <xf numFmtId="166" fontId="2" fillId="9" borderId="8" xfId="1" applyNumberFormat="1" applyFont="1" applyFill="1" applyBorder="1">
      <alignment vertical="center"/>
    </xf>
    <xf numFmtId="0" fontId="2" fillId="0" borderId="8" xfId="0" applyFont="1" applyBorder="1" applyAlignment="1">
      <alignment vertical="bottom"/>
    </xf>
    <xf numFmtId="0" fontId="2" fillId="0" borderId="11" xfId="0" applyFont="1" applyBorder="1" applyAlignment="1">
      <alignment vertical="bottom"/>
    </xf>
    <xf numFmtId="166" fontId="1" fillId="9" borderId="8" xfId="0" applyNumberFormat="1" applyFill="1" applyBorder="1" applyAlignment="1">
      <alignment vertical="bottom"/>
    </xf>
    <xf numFmtId="0" fontId="3" fillId="7" borderId="8" xfId="0" applyFont="1" applyFill="1" applyBorder="1" applyAlignment="1">
      <alignment horizontal="left" vertical="bottom"/>
    </xf>
    <xf numFmtId="0" fontId="14" fillId="7" borderId="8" xfId="0" applyFont="1" applyFill="1" applyBorder="1" applyAlignment="1">
      <alignment horizontal="left" vertical="bottom"/>
    </xf>
    <xf numFmtId="0" fontId="13" fillId="0" borderId="8" xfId="0" applyFont="1" applyBorder="1" applyAlignment="1">
      <alignment vertical="center" wrapText="1"/>
    </xf>
    <xf numFmtId="0" fontId="13" fillId="0" borderId="8" xfId="0" applyFont="1" applyBorder="1" applyAlignment="1">
      <alignment horizontal="left" vertical="top" wrapText="1"/>
    </xf>
    <xf numFmtId="0" fontId="2" fillId="5" borderId="8" xfId="0" applyFont="1" applyFill="1" applyBorder="1" applyAlignment="1">
      <alignment vertical="bottom"/>
    </xf>
    <xf numFmtId="0" fontId="2" fillId="10" borderId="8" xfId="0" applyFont="1" applyFill="1" applyBorder="1" applyAlignment="1">
      <alignment vertical="bottom"/>
    </xf>
    <xf numFmtId="167" fontId="13" fillId="0" borderId="8" xfId="0" applyNumberFormat="1" applyFont="1" applyBorder="1" applyAlignment="1">
      <alignment vertical="center" wrapText="1"/>
    </xf>
    <xf numFmtId="167" fontId="2" fillId="0" borderId="8" xfId="0" applyNumberFormat="1" applyFont="1" applyBorder="1" applyAlignment="1">
      <alignment vertical="bottom"/>
    </xf>
    <xf numFmtId="167" fontId="1" fillId="0" borderId="8" xfId="0" applyNumberFormat="1" applyBorder="1" applyAlignment="1">
      <alignment vertical="bottom"/>
    </xf>
    <xf numFmtId="0" fontId="6" fillId="0" borderId="8" xfId="0" applyFont="1" applyFill="1" applyBorder="1" applyAlignment="1">
      <alignment vertical="center" wrapText="1"/>
    </xf>
    <xf numFmtId="0" fontId="13" fillId="0" borderId="8" xfId="0" applyFont="1" applyFill="1" applyBorder="1" applyAlignment="1">
      <alignment horizontal="left" vertical="top" wrapText="1"/>
    </xf>
    <xf numFmtId="0" fontId="2" fillId="0" borderId="8" xfId="0" applyFont="1" applyFill="1" applyBorder="1" applyAlignment="1">
      <alignment vertical="bottom"/>
    </xf>
    <xf numFmtId="167" fontId="13" fillId="0" borderId="8" xfId="0" applyNumberFormat="1" applyFont="1" applyFill="1" applyBorder="1" applyAlignment="1">
      <alignment vertical="center" wrapText="1"/>
    </xf>
    <xf numFmtId="0" fontId="2" fillId="0" borderId="11" xfId="0" applyFont="1" applyFill="1" applyBorder="1" applyAlignment="1">
      <alignment vertical="bottom"/>
    </xf>
    <xf numFmtId="0" fontId="6" fillId="0" borderId="8" xfId="0" applyFont="1" applyBorder="1" applyAlignment="1">
      <alignment horizontal="left" vertical="center" wrapText="1"/>
    </xf>
    <xf numFmtId="0" fontId="1" fillId="10" borderId="8" xfId="0" applyFill="1" applyBorder="1" applyAlignment="1">
      <alignment vertical="bottom"/>
    </xf>
    <xf numFmtId="0" fontId="1" fillId="11" borderId="8" xfId="0" applyFill="1" applyBorder="1" applyAlignment="1">
      <alignment vertical="bottom"/>
    </xf>
    <xf numFmtId="167" fontId="6" fillId="0" borderId="8" xfId="0" applyNumberFormat="1" applyFont="1" applyBorder="1" applyAlignment="1">
      <alignment horizontal="center" vertical="center" wrapText="1"/>
    </xf>
    <xf numFmtId="0" fontId="16" fillId="0" borderId="8" xfId="0" applyFont="1" applyBorder="1" applyAlignment="1">
      <alignment vertical="bottom"/>
    </xf>
    <xf numFmtId="0" fontId="17" fillId="0" borderId="8" xfId="0" applyFont="1" applyBorder="1">
      <alignment vertical="center"/>
    </xf>
    <xf numFmtId="0" fontId="17" fillId="10" borderId="8" xfId="0" applyFont="1" applyFill="1" applyBorder="1">
      <alignment vertical="center"/>
    </xf>
    <xf numFmtId="0" fontId="17" fillId="11" borderId="8" xfId="0" applyFont="1" applyFill="1" applyBorder="1">
      <alignment vertical="center"/>
    </xf>
    <xf numFmtId="0" fontId="6" fillId="0" borderId="8" xfId="0" applyFont="1" applyBorder="1" applyAlignment="1">
      <alignment vertical="center" wrapText="1"/>
    </xf>
    <xf numFmtId="0" fontId="6" fillId="0" borderId="8" xfId="0" applyFont="1" applyBorder="1" applyAlignment="1">
      <alignment horizontal="left" vertical="top" wrapText="1"/>
    </xf>
    <xf numFmtId="0" fontId="7" fillId="0" borderId="8" xfId="0" applyFont="1" applyBorder="1" applyAlignment="1">
      <alignment vertical="bottom"/>
    </xf>
    <xf numFmtId="0" fontId="7" fillId="10" borderId="8" xfId="0" applyFont="1" applyFill="1" applyBorder="1" applyAlignment="1">
      <alignment vertical="bottom"/>
    </xf>
    <xf numFmtId="0" fontId="7" fillId="11" borderId="8" xfId="0" applyFont="1" applyFill="1" applyBorder="1" applyAlignment="1">
      <alignment vertical="bottom"/>
    </xf>
    <xf numFmtId="166" fontId="6" fillId="0" borderId="8" xfId="1" applyNumberFormat="1" applyFont="1" applyBorder="1" applyAlignment="1">
      <alignment vertical="bottom"/>
    </xf>
    <xf numFmtId="0" fontId="2" fillId="0" borderId="9" xfId="0" applyFont="1" applyFill="1" applyBorder="1" applyAlignment="1">
      <alignment vertical="center" wrapText="1"/>
    </xf>
    <xf numFmtId="167" fontId="18" fillId="0" borderId="8" xfId="0" applyNumberFormat="1" applyFont="1" applyFill="1" applyBorder="1" applyAlignment="1">
      <alignment vertical="bottom" wrapText="1"/>
    </xf>
    <xf numFmtId="0" fontId="2" fillId="0" borderId="8" xfId="0" applyFont="1" applyBorder="1" applyAlignment="1">
      <alignment vertical="center" wrapText="1"/>
    </xf>
    <xf numFmtId="167" fontId="18" fillId="0" borderId="8" xfId="0" applyNumberFormat="1" applyFont="1" applyBorder="1" applyAlignment="1">
      <alignment vertical="bottom" wrapText="1"/>
    </xf>
    <xf numFmtId="0" fontId="2" fillId="0" borderId="8" xfId="0" applyFont="1" applyFill="1" applyBorder="1" applyAlignment="1">
      <alignment vertical="center" wrapText="1"/>
    </xf>
    <xf numFmtId="0" fontId="1" fillId="9" borderId="8" xfId="0" applyFill="1" applyBorder="1" applyAlignment="1">
      <alignment vertical="bottom"/>
    </xf>
    <xf numFmtId="167" fontId="7" fillId="9" borderId="8" xfId="0" applyNumberFormat="1" applyFont="1" applyFill="1" applyBorder="1">
      <alignment vertical="center"/>
    </xf>
    <xf numFmtId="0" fontId="16" fillId="9" borderId="8" xfId="0" applyFont="1" applyFill="1" applyBorder="1" applyAlignment="1">
      <alignment vertical="bottom"/>
    </xf>
    <xf numFmtId="167" fontId="1" fillId="9" borderId="8" xfId="0" applyNumberFormat="1" applyFill="1" applyBorder="1" applyAlignment="1">
      <alignment vertical="bottom"/>
    </xf>
    <xf numFmtId="165" fontId="13" fillId="0" borderId="8" xfId="0" applyNumberFormat="1" applyFont="1" applyBorder="1" applyAlignment="1">
      <alignment vertical="center" wrapText="1"/>
    </xf>
    <xf numFmtId="165" fontId="13" fillId="0" borderId="8" xfId="0" applyNumberFormat="1" applyFont="1" applyBorder="1" applyAlignment="1">
      <alignment horizontal="left" vertical="top" wrapText="1"/>
    </xf>
    <xf numFmtId="0" fontId="13" fillId="0" borderId="8" xfId="0" applyFont="1" applyBorder="1" applyAlignment="1">
      <alignment vertical="bottom"/>
    </xf>
    <xf numFmtId="0" fontId="13" fillId="5" borderId="8" xfId="0" applyFont="1" applyFill="1" applyBorder="1" applyAlignment="1">
      <alignment vertical="bottom"/>
    </xf>
    <xf numFmtId="0" fontId="13" fillId="10" borderId="8" xfId="0" applyFont="1" applyFill="1" applyBorder="1" applyAlignment="1">
      <alignment vertical="bottom"/>
    </xf>
    <xf numFmtId="166" fontId="13" fillId="0" borderId="8" xfId="1" applyNumberFormat="1" applyFont="1" applyBorder="1">
      <alignment vertical="center"/>
    </xf>
    <xf numFmtId="0" fontId="8" fillId="0" borderId="8" xfId="0" applyFont="1" applyBorder="1" applyAlignment="1">
      <alignment vertical="bottom" wrapText="1"/>
    </xf>
    <xf numFmtId="0" fontId="6" fillId="0" borderId="8" xfId="0" applyFont="1" applyBorder="1" applyAlignment="1">
      <alignment vertical="bottom"/>
    </xf>
    <xf numFmtId="0" fontId="6" fillId="10" borderId="8" xfId="0" applyFont="1" applyFill="1" applyBorder="1" applyAlignment="1">
      <alignment vertical="bottom"/>
    </xf>
    <xf numFmtId="0" fontId="6" fillId="11" borderId="8" xfId="0" applyFont="1" applyFill="1" applyBorder="1" applyAlignment="1">
      <alignment vertical="bottom"/>
    </xf>
    <xf numFmtId="167" fontId="6" fillId="0" borderId="8" xfId="0" applyNumberFormat="1" applyFont="1" applyBorder="1" applyAlignment="1">
      <alignment vertical="center" wrapText="1"/>
    </xf>
    <xf numFmtId="167" fontId="6" fillId="9" borderId="8" xfId="0" applyNumberFormat="1" applyFont="1" applyFill="1" applyBorder="1" applyAlignment="1">
      <alignment vertical="center" wrapText="1"/>
    </xf>
    <xf numFmtId="0" fontId="14" fillId="7" borderId="8" xfId="0" applyFont="1" applyFill="1" applyBorder="1" applyAlignment="1">
      <alignment horizontal="left" vertical="center"/>
    </xf>
    <xf numFmtId="0" fontId="6" fillId="0" borderId="8" xfId="0" applyFont="1" applyFill="1" applyBorder="1" applyAlignment="1">
      <alignment vertical="bottom"/>
    </xf>
    <xf numFmtId="166" fontId="2" fillId="0" borderId="8" xfId="1" applyNumberFormat="1" applyFont="1" applyBorder="1" applyAlignment="1">
      <alignment vertical="bottom"/>
    </xf>
    <xf numFmtId="0" fontId="1" fillId="0" borderId="11" xfId="0" applyBorder="1" applyAlignment="1">
      <alignment vertical="bottom"/>
    </xf>
    <xf numFmtId="166" fontId="17" fillId="0" borderId="8" xfId="0" applyNumberFormat="1" applyFont="1" applyBorder="1" applyAlignment="1">
      <alignment vertical="bottom"/>
    </xf>
    <xf numFmtId="0" fontId="12" fillId="0" borderId="8" xfId="0" applyFont="1" applyBorder="1" applyAlignment="1">
      <alignment vertical="bottom" wrapText="1"/>
    </xf>
    <xf numFmtId="0" fontId="13" fillId="0" borderId="8" xfId="0" applyFont="1" applyFill="1" applyBorder="1" applyAlignment="1">
      <alignment vertical="bottom"/>
    </xf>
    <xf numFmtId="0" fontId="13" fillId="11" borderId="8" xfId="0" applyFont="1" applyFill="1" applyBorder="1" applyAlignment="1">
      <alignment vertical="bottom"/>
    </xf>
    <xf numFmtId="0" fontId="3" fillId="7" borderId="8" xfId="0" applyFont="1" applyFill="1" applyBorder="1" applyAlignment="1">
      <alignment horizontal="left" vertical="top" wrapText="1"/>
    </xf>
    <xf numFmtId="0" fontId="14" fillId="7" borderId="8" xfId="0" applyFont="1" applyFill="1" applyBorder="1" applyAlignment="1">
      <alignment horizontal="left" vertical="top" wrapText="1"/>
    </xf>
    <xf numFmtId="0" fontId="3" fillId="7" borderId="11" xfId="0" applyFont="1" applyFill="1" applyBorder="1" applyAlignment="1">
      <alignment horizontal="left" vertical="top" wrapText="1"/>
    </xf>
    <xf numFmtId="0" fontId="7" fillId="0" borderId="8" xfId="0" applyFont="1" applyBorder="1">
      <alignment vertical="center"/>
    </xf>
    <xf numFmtId="0" fontId="5" fillId="0" borderId="8" xfId="0" applyFont="1" applyBorder="1" applyAlignment="1">
      <alignment horizontal="left" vertical="center" wrapText="1"/>
    </xf>
    <xf numFmtId="167" fontId="1" fillId="0" borderId="8" xfId="0" applyNumberFormat="1" applyBorder="1" applyAlignment="1">
      <alignment vertical="bottom" wrapText="1"/>
    </xf>
    <xf numFmtId="0" fontId="19" fillId="0" borderId="8" xfId="0" applyFont="1" applyBorder="1" applyAlignment="1">
      <alignment vertical="center" wrapText="1"/>
    </xf>
    <xf numFmtId="0" fontId="1" fillId="0" borderId="8" xfId="0" applyFill="1" applyBorder="1" applyAlignment="1">
      <alignment vertical="bottom"/>
    </xf>
    <xf numFmtId="0" fontId="13" fillId="0" borderId="8" xfId="0" applyFont="1" applyBorder="1" applyAlignment="1">
      <alignment horizontal="left" vertical="center" wrapText="1"/>
    </xf>
    <xf numFmtId="0" fontId="6" fillId="10" borderId="8" xfId="0" applyFont="1" applyFill="1" applyBorder="1" applyAlignment="1">
      <alignment horizontal="left" vertical="top" wrapText="1"/>
    </xf>
    <xf numFmtId="167" fontId="20" fillId="0" borderId="8" xfId="0" applyNumberFormat="1" applyFont="1" applyBorder="1" applyAlignment="1">
      <alignment vertical="center" wrapText="1"/>
    </xf>
    <xf numFmtId="0" fontId="6" fillId="0" borderId="10" xfId="0" applyFont="1" applyBorder="1" applyAlignment="1">
      <alignment horizontal="left" vertical="center" wrapText="1"/>
    </xf>
    <xf numFmtId="0" fontId="6" fillId="0" borderId="10" xfId="0" applyFont="1" applyBorder="1" applyAlignment="1">
      <alignment horizontal="left" vertical="top" wrapText="1"/>
    </xf>
    <xf numFmtId="0" fontId="6" fillId="10" borderId="10" xfId="0" applyFont="1" applyFill="1" applyBorder="1" applyAlignment="1">
      <alignment horizontal="left" vertical="top" wrapText="1"/>
    </xf>
    <xf numFmtId="0" fontId="6" fillId="0" borderId="10" xfId="0" applyFont="1" applyFill="1" applyBorder="1" applyAlignment="1">
      <alignment horizontal="left" vertical="top" wrapText="1"/>
    </xf>
    <xf numFmtId="167" fontId="6"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0" fontId="1" fillId="0" borderId="0" xfId="0" applyBorder="1" applyAlignment="1">
      <alignment vertical="bottom"/>
    </xf>
    <xf numFmtId="0" fontId="21" fillId="0" borderId="0" xfId="0" applyFont="1" applyAlignment="1">
      <alignment vertical="bottom" wrapText="1"/>
    </xf>
    <xf numFmtId="0" fontId="21" fillId="0" borderId="0" xfId="0" applyFont="1" applyAlignment="1">
      <alignment vertical="bottom"/>
    </xf>
    <xf numFmtId="0" fontId="3" fillId="9" borderId="10" xfId="0" applyFont="1" applyFill="1" applyBorder="1" applyAlignment="1">
      <alignment horizontal="left" vertical="top" wrapText="1"/>
    </xf>
    <xf numFmtId="0" fontId="2" fillId="9" borderId="10" xfId="0" applyFont="1" applyFill="1" applyBorder="1" applyAlignment="1">
      <alignment horizontal="left" vertical="top" wrapText="1"/>
    </xf>
    <xf numFmtId="167" fontId="5" fillId="9" borderId="10" xfId="0" applyNumberFormat="1" applyFont="1" applyFill="1" applyBorder="1" applyAlignment="1">
      <alignment vertical="center" wrapText="1"/>
    </xf>
    <xf numFmtId="167" fontId="20" fillId="9" borderId="10" xfId="0" applyNumberFormat="1" applyFont="1" applyFill="1" applyBorder="1" applyAlignment="1">
      <alignment vertical="center" wrapText="1"/>
    </xf>
    <xf numFmtId="167" fontId="22" fillId="9" borderId="8" xfId="0" applyNumberFormat="1" applyFont="1" applyFill="1" applyBorder="1" applyAlignment="1">
      <alignment vertical="bottom" wrapText="1"/>
    </xf>
    <xf numFmtId="0" fontId="2" fillId="0" borderId="8" xfId="0" applyFont="1" applyBorder="1" applyAlignment="1">
      <alignment horizontal="left" vertical="top" wrapText="1"/>
    </xf>
    <xf numFmtId="0" fontId="22" fillId="0" borderId="8" xfId="0" applyFont="1" applyBorder="1" applyAlignment="1">
      <alignment vertical="bottom" wrapText="1"/>
    </xf>
    <xf numFmtId="0" fontId="23" fillId="12" borderId="0" xfId="0" applyFont="1" applyFill="1" applyAlignment="1">
      <alignment vertical="bottom"/>
    </xf>
    <xf numFmtId="0" fontId="5" fillId="12" borderId="0" xfId="0" applyFont="1" applyFill="1" applyAlignment="1">
      <alignment vertical="bottom"/>
    </xf>
    <xf numFmtId="167" fontId="23" fillId="12" borderId="0" xfId="0" applyNumberFormat="1" applyFont="1" applyFill="1" applyAlignment="1">
      <alignment horizontal="center" vertical="center"/>
    </xf>
    <xf numFmtId="167" fontId="1" fillId="12" borderId="9" xfId="0" applyNumberFormat="1" applyFill="1" applyBorder="1" applyAlignment="1">
      <alignment horizontal="center" vertical="bottom"/>
    </xf>
    <xf numFmtId="167" fontId="1" fillId="12" borderId="10" xfId="0" applyNumberFormat="1" applyFill="1" applyBorder="1" applyAlignment="1">
      <alignment horizontal="center" vertical="bottom"/>
    </xf>
    <xf numFmtId="167" fontId="7" fillId="0" borderId="0" xfId="0" applyNumberFormat="1" applyFont="1">
      <alignment vertical="center"/>
    </xf>
  </cellXfs>
  <cellStyles count="2">
    <cellStyle name="常规" xfId="0" builtinId="0"/>
    <cellStyle name="千位分隔" xfId="1" builtinId="3"/>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www.wps.cn/officeDocument/2020/cellImage" Target="cellimages.xml"/><Relationship Id="rId5" Type="http://schemas.openxmlformats.org/officeDocument/2006/relationships/sharedStrings" Target="sharedStrings.xml"/><Relationship Id="rId6" Type="http://schemas.openxmlformats.org/officeDocument/2006/relationships/styles" Target="styles.xml"/><Relationship Id="rId7" Type="http://schemas.openxmlformats.org/officeDocument/2006/relationships/theme" Target="theme/theme1.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r="http://schemas.openxmlformats.org/officeDocument/2006/relationships" xmlns="http://schemas.openxmlformats.org/spreadsheetml/2006/main">
  <dimension ref="A1:S14"/>
  <sheetViews>
    <sheetView workbookViewId="0" topLeftCell="A6" zoomScale="130">
      <pane ySplit="1" topLeftCell="A10" state="frozen" activePane="bottomLeft"/>
      <selection pane="bottomLeft" activeCell="Q11" sqref="Q11"/>
    </sheetView>
  </sheetViews>
  <sheetFormatPr defaultRowHeight="14.4" defaultColWidth="9"/>
  <cols>
    <col min="1" max="1" customWidth="1" width="39.441406" style="0"/>
    <col min="2" max="2" customWidth="1" width="43.0" style="0"/>
    <col min="3" max="3" hidden="1" customWidth="1" width="52.664062" style="0"/>
    <col min="4" max="4" hidden="1" customWidth="1" width="3.109375" style="0"/>
    <col min="5" max="5" hidden="1" customWidth="1" width="10.6640625" style="0"/>
    <col min="6" max="6" hidden="1" customWidth="1" width="9.0" style="0"/>
    <col min="7" max="7" hidden="1" customWidth="1" width="16.109375" style="0"/>
    <col min="8" max="8" hidden="1" customWidth="1" width="3.8867188" style="0"/>
    <col min="9" max="11" hidden="1" customWidth="1" width="9.0" style="0"/>
    <col min="12" max="12" hidden="1" customWidth="1" width="3.4414062" style="0"/>
    <col min="13" max="14" hidden="1" customWidth="1" width="36.664062" style="0"/>
    <col min="15" max="15" customWidth="1" width="19.0" style="1"/>
    <col min="16" max="16" customWidth="1" width="14.441406" style="0"/>
    <col min="17" max="17" customWidth="1" width="14.886719" style="0"/>
    <col min="18" max="18" customWidth="1" width="19.664062" style="0"/>
  </cols>
  <sheetData>
    <row r="1" spans="8:8" s="2" ht="15.6" customFormat="1">
      <c r="A1" s="3" t="s">
        <v>0</v>
      </c>
      <c r="B1" s="4"/>
      <c r="D1" s="5"/>
      <c r="E1" s="6"/>
      <c r="F1" s="7"/>
      <c r="G1" s="7"/>
      <c r="H1" s="7"/>
      <c r="I1" s="7"/>
      <c r="J1" s="7"/>
      <c r="K1" s="7"/>
      <c r="L1" s="7"/>
      <c r="M1" s="7"/>
      <c r="N1" s="7"/>
      <c r="O1" s="8"/>
      <c r="P1" s="7"/>
      <c r="Q1" s="7"/>
      <c r="R1" s="9"/>
    </row>
    <row r="2" spans="8:8" s="2" ht="15.6" customFormat="1">
      <c r="A2" s="10" t="s">
        <v>1</v>
      </c>
      <c r="D2" s="5"/>
      <c r="E2" s="11"/>
      <c r="F2" s="7" t="s">
        <v>2</v>
      </c>
      <c r="G2" s="7"/>
      <c r="H2" s="5"/>
      <c r="I2" s="5"/>
      <c r="J2" s="5"/>
      <c r="K2" s="5"/>
      <c r="L2" s="5"/>
      <c r="M2" s="5"/>
      <c r="N2" s="5"/>
      <c r="O2" s="12"/>
      <c r="P2" s="5"/>
      <c r="Q2" s="5"/>
      <c r="R2" s="5"/>
    </row>
    <row r="3" spans="8:8" s="2" ht="15.6" customFormat="1">
      <c r="A3" s="10" t="s">
        <v>3</v>
      </c>
      <c r="D3" s="7"/>
      <c r="E3" s="7"/>
      <c r="F3" s="7"/>
      <c r="G3" s="7"/>
      <c r="H3" s="7"/>
      <c r="I3" s="7"/>
      <c r="J3" s="7"/>
      <c r="K3" s="7"/>
      <c r="L3" s="7"/>
      <c r="M3" s="7"/>
      <c r="N3" s="7"/>
      <c r="O3" s="8"/>
      <c r="P3" s="7"/>
      <c r="Q3" s="7"/>
      <c r="R3" s="7"/>
    </row>
    <row r="4" spans="8:8" s="2" ht="15.6" customFormat="1">
      <c r="A4" s="10" t="s">
        <v>4</v>
      </c>
      <c r="D4" s="5"/>
      <c r="E4" s="13"/>
      <c r="F4" s="7" t="s">
        <v>5</v>
      </c>
      <c r="G4" s="7"/>
      <c r="H4" s="7"/>
      <c r="I4" s="7"/>
      <c r="J4" s="7"/>
      <c r="K4" s="7"/>
      <c r="L4" s="7"/>
      <c r="M4" s="7"/>
      <c r="N4" s="7"/>
      <c r="O4" s="8"/>
      <c r="P4" s="7"/>
      <c r="Q4" s="7"/>
      <c r="R4" s="9"/>
    </row>
    <row r="5" spans="8:8" s="2" ht="15.6" customFormat="1">
      <c r="A5" s="14" t="s">
        <v>6</v>
      </c>
      <c r="B5" s="15"/>
      <c r="C5" s="15"/>
      <c r="D5" s="16"/>
      <c r="E5" s="16"/>
      <c r="F5" s="16"/>
      <c r="G5" s="16"/>
      <c r="H5" s="16"/>
      <c r="I5" s="16"/>
      <c r="J5" s="16"/>
      <c r="K5" s="16"/>
      <c r="L5" s="16"/>
      <c r="M5" s="16"/>
      <c r="N5" s="16"/>
      <c r="O5" s="17"/>
      <c r="P5" s="16"/>
      <c r="Q5" s="16"/>
      <c r="R5" s="18"/>
    </row>
    <row r="6" spans="8:8" ht="34.95" customHeight="1">
      <c r="A6" s="19" t="s">
        <v>7</v>
      </c>
      <c r="B6" s="20" t="s">
        <v>8</v>
      </c>
      <c r="C6" s="21" t="s">
        <v>9</v>
      </c>
      <c r="D6" s="22"/>
      <c r="E6" s="23" t="s">
        <v>10</v>
      </c>
      <c r="F6" s="23"/>
      <c r="G6" s="23"/>
      <c r="H6" s="22"/>
      <c r="I6" s="24" t="s">
        <v>11</v>
      </c>
      <c r="J6" s="24"/>
      <c r="K6" s="24"/>
      <c r="L6" s="22"/>
      <c r="M6" s="21" t="s">
        <v>12</v>
      </c>
      <c r="N6" s="21" t="s">
        <v>13</v>
      </c>
      <c r="O6" s="25" t="s">
        <v>14</v>
      </c>
      <c r="P6" s="21" t="s">
        <v>15</v>
      </c>
      <c r="Q6" s="21" t="s">
        <v>16</v>
      </c>
      <c r="R6" s="22" t="s">
        <v>17</v>
      </c>
    </row>
    <row r="7" spans="8:8" ht="15.6">
      <c r="A7" s="19"/>
      <c r="B7" s="26"/>
      <c r="C7" s="26"/>
      <c r="D7" s="22"/>
      <c r="E7" s="27" t="s">
        <v>18</v>
      </c>
      <c r="F7" s="27" t="s">
        <v>19</v>
      </c>
      <c r="G7" s="27" t="s">
        <v>20</v>
      </c>
      <c r="H7" s="22"/>
      <c r="I7" s="27" t="s">
        <v>21</v>
      </c>
      <c r="J7" s="27" t="s">
        <v>22</v>
      </c>
      <c r="K7" s="27" t="s">
        <v>23</v>
      </c>
      <c r="L7" s="22"/>
      <c r="M7" s="26"/>
      <c r="N7" s="26"/>
      <c r="O7" s="25"/>
      <c r="P7" s="28"/>
      <c r="Q7" s="28"/>
      <c r="R7" s="22"/>
    </row>
    <row r="8" spans="8:8" ht="15.6">
      <c r="A8" s="29" t="s">
        <v>24</v>
      </c>
      <c r="B8" s="30"/>
      <c r="C8" s="30"/>
      <c r="D8" s="30"/>
      <c r="E8" s="30"/>
      <c r="F8" s="30"/>
      <c r="G8" s="30"/>
      <c r="H8" s="30"/>
      <c r="I8" s="30"/>
      <c r="J8" s="30"/>
      <c r="K8" s="30"/>
      <c r="L8" s="30"/>
      <c r="M8" s="30"/>
      <c r="N8" s="30"/>
      <c r="O8" s="31"/>
      <c r="P8" s="30"/>
      <c r="Q8" s="30"/>
      <c r="R8" s="32"/>
    </row>
    <row r="9" spans="8:8" ht="16.2">
      <c r="A9" s="33" t="s">
        <v>25</v>
      </c>
      <c r="B9" s="34"/>
      <c r="C9" s="34"/>
      <c r="D9" s="34"/>
      <c r="E9" s="34"/>
      <c r="F9" s="34"/>
      <c r="G9" s="34"/>
      <c r="H9" s="34"/>
      <c r="I9" s="34"/>
      <c r="J9" s="34"/>
      <c r="K9" s="34"/>
      <c r="L9" s="34"/>
      <c r="M9" s="34"/>
      <c r="N9" s="34"/>
      <c r="O9" s="35"/>
      <c r="P9" s="34"/>
      <c r="Q9" s="34"/>
      <c r="R9" s="36"/>
    </row>
    <row r="10" spans="8:8" ht="62.4">
      <c r="A10" s="37" t="s">
        <v>26</v>
      </c>
      <c r="B10" s="38" t="s">
        <v>27</v>
      </c>
      <c r="C10" s="39"/>
      <c r="D10" s="39"/>
      <c r="E10" s="39"/>
      <c r="F10" s="39"/>
      <c r="G10" s="39"/>
      <c r="H10" s="39"/>
      <c r="I10" s="39"/>
      <c r="J10" s="39"/>
      <c r="K10" s="39"/>
      <c r="L10" s="39"/>
      <c r="M10" s="39"/>
      <c r="N10" s="39"/>
      <c r="O10" s="40">
        <v>7000000.0</v>
      </c>
    </row>
    <row r="11" spans="8:8" ht="79.2">
      <c r="A11" s="41" t="s">
        <v>28</v>
      </c>
      <c r="B11" s="38" t="s">
        <v>29</v>
      </c>
      <c r="C11" s="39"/>
      <c r="D11" s="39"/>
      <c r="E11" s="39"/>
      <c r="F11" s="39"/>
      <c r="G11" s="39"/>
      <c r="H11" s="39"/>
      <c r="I11" s="39"/>
      <c r="J11" s="39"/>
      <c r="K11" s="39"/>
      <c r="L11" s="39"/>
      <c r="M11" s="39"/>
      <c r="N11" s="39"/>
      <c r="O11" s="40">
        <v>7000000.0</v>
      </c>
    </row>
    <row r="12" spans="8:8" ht="15.6">
      <c r="A12" s="42" t="s">
        <v>114</v>
      </c>
      <c r="B12" s="38" t="s">
        <v>115</v>
      </c>
      <c r="C12" s="39"/>
      <c r="D12" s="39"/>
      <c r="E12" s="39"/>
      <c r="F12" s="39"/>
      <c r="G12" s="39"/>
      <c r="H12" s="39"/>
      <c r="I12" s="39"/>
      <c r="J12" s="39"/>
      <c r="K12" s="39"/>
      <c r="L12" s="39"/>
      <c r="M12" s="39"/>
      <c r="N12" s="39"/>
      <c r="O12" s="40">
        <v>8651560.0</v>
      </c>
    </row>
    <row r="13" spans="8:8" ht="28.2" customHeight="1">
      <c r="A13" s="42"/>
      <c r="B13" s="43"/>
      <c r="C13" s="39"/>
      <c r="D13" s="39"/>
      <c r="E13" s="39"/>
      <c r="F13" s="39"/>
      <c r="G13" s="39"/>
      <c r="H13" s="39"/>
      <c r="I13" s="39"/>
      <c r="J13" s="39"/>
      <c r="K13" s="39"/>
      <c r="L13" s="39"/>
      <c r="M13" s="39"/>
      <c r="N13" s="39"/>
      <c r="O13" s="44"/>
    </row>
    <row r="14" spans="8:8" ht="24.0" customHeight="1">
      <c r="A14" s="45" t="s">
        <v>30</v>
      </c>
      <c r="B14" s="46"/>
      <c r="C14" s="46"/>
      <c r="D14" s="46"/>
      <c r="E14" s="46"/>
      <c r="F14" s="46"/>
      <c r="G14" s="46"/>
      <c r="H14" s="46"/>
      <c r="I14" s="46"/>
      <c r="J14" s="46"/>
      <c r="K14" s="46"/>
      <c r="L14" s="46"/>
      <c r="M14" s="46"/>
      <c r="N14" s="46"/>
      <c r="O14" s="47">
        <f>SUM(O10:O12)</f>
        <v>2.265156E7</v>
      </c>
    </row>
  </sheetData>
  <mergeCells count="22">
    <mergeCell ref="F4:G4"/>
    <mergeCell ref="A6:A7"/>
    <mergeCell ref="D5:R5"/>
    <mergeCell ref="F1:R1"/>
    <mergeCell ref="F2:G2"/>
    <mergeCell ref="D3:R3"/>
    <mergeCell ref="A9:R9"/>
    <mergeCell ref="H4:R4"/>
    <mergeCell ref="A8:R8"/>
    <mergeCell ref="C6:C7"/>
    <mergeCell ref="B6:B7"/>
    <mergeCell ref="N6:N7"/>
    <mergeCell ref="D6:D7"/>
    <mergeCell ref="P6:P7"/>
    <mergeCell ref="L6:L7"/>
    <mergeCell ref="I6:K6"/>
    <mergeCell ref="Q6:Q7"/>
    <mergeCell ref="E6:G6"/>
    <mergeCell ref="M6:M7"/>
    <mergeCell ref="H6:H7"/>
    <mergeCell ref="O6:O7"/>
    <mergeCell ref="R6:R7"/>
  </mergeCells>
  <pageMargins left="0.7" right="0.7" top="0.75" bottom="0.75" header="0.3" footer="0.3"/>
  <legacyDrawing r:id="rId1"/>
</worksheet>
</file>

<file path=xl/worksheets/sheet2.xml><?xml version="1.0" encoding="utf-8"?>
<worksheet xmlns:r="http://schemas.openxmlformats.org/officeDocument/2006/relationships" xmlns="http://schemas.openxmlformats.org/spreadsheetml/2006/main">
  <dimension ref="A1:S17"/>
  <sheetViews>
    <sheetView workbookViewId="0" topLeftCell="A6" zoomScale="130">
      <pane ySplit="1" topLeftCell="A7" state="frozen" activePane="bottomLeft"/>
      <selection pane="bottomLeft" activeCell="A9" sqref="A9:R9"/>
    </sheetView>
  </sheetViews>
  <sheetFormatPr defaultRowHeight="14.4" defaultColWidth="9"/>
  <cols>
    <col min="1" max="1" customWidth="1" width="39.441406" style="0"/>
    <col min="2" max="2" customWidth="1" width="43.0" style="0"/>
    <col min="3" max="3" hidden="1" customWidth="1" width="52.664062" style="0"/>
    <col min="4" max="4" hidden="1" customWidth="1" width="3.109375" style="0"/>
    <col min="5" max="5" hidden="1" customWidth="1" width="10.6640625" style="0"/>
    <col min="6" max="6" hidden="1" customWidth="1" width="9.0" style="0"/>
    <col min="7" max="7" hidden="1" customWidth="1" width="16.109375" style="0"/>
    <col min="8" max="8" hidden="1" customWidth="1" width="3.8867188" style="0"/>
    <col min="9" max="11" hidden="1" customWidth="1" width="9.0" style="0"/>
    <col min="12" max="12" hidden="1" customWidth="1" width="3.4414062" style="0"/>
    <col min="13" max="14" hidden="1" customWidth="1" width="36.664062" style="0"/>
    <col min="15" max="15" customWidth="1" width="19.0" style="1"/>
    <col min="16" max="16" customWidth="1" width="14.441406" style="0"/>
    <col min="17" max="17" customWidth="1" width="14.886719" style="0"/>
    <col min="18" max="18" customWidth="1" width="19.664062" style="0"/>
  </cols>
  <sheetData>
    <row r="1" spans="8:8" s="2" ht="15.6" customFormat="1">
      <c r="A1" s="3" t="s">
        <v>0</v>
      </c>
      <c r="B1" s="4"/>
      <c r="D1" s="5"/>
      <c r="E1" s="6"/>
      <c r="F1" s="7"/>
      <c r="G1" s="7"/>
      <c r="H1" s="7"/>
      <c r="I1" s="7"/>
      <c r="J1" s="7"/>
      <c r="K1" s="7"/>
      <c r="L1" s="7"/>
      <c r="M1" s="7"/>
      <c r="N1" s="7"/>
      <c r="O1" s="8"/>
      <c r="P1" s="7"/>
      <c r="Q1" s="7"/>
      <c r="R1" s="9"/>
    </row>
    <row r="2" spans="8:8" s="2" ht="15.6" customFormat="1">
      <c r="A2" s="10" t="s">
        <v>1</v>
      </c>
      <c r="D2" s="5"/>
      <c r="E2" s="11"/>
      <c r="F2" s="7" t="s">
        <v>2</v>
      </c>
      <c r="G2" s="7"/>
      <c r="H2" s="5"/>
      <c r="I2" s="5"/>
      <c r="J2" s="5"/>
      <c r="K2" s="5"/>
      <c r="L2" s="5"/>
      <c r="M2" s="5"/>
      <c r="N2" s="5"/>
      <c r="O2" s="12"/>
      <c r="P2" s="5"/>
      <c r="Q2" s="5"/>
      <c r="R2" s="5"/>
    </row>
    <row r="3" spans="8:8" s="2" ht="15.6" customFormat="1">
      <c r="A3" s="10" t="s">
        <v>3</v>
      </c>
      <c r="D3" s="7"/>
      <c r="E3" s="7"/>
      <c r="F3" s="7"/>
      <c r="G3" s="7"/>
      <c r="H3" s="7"/>
      <c r="I3" s="7"/>
      <c r="J3" s="7"/>
      <c r="K3" s="7"/>
      <c r="L3" s="7"/>
      <c r="M3" s="7"/>
      <c r="N3" s="7"/>
      <c r="O3" s="8"/>
      <c r="P3" s="7"/>
      <c r="Q3" s="7"/>
      <c r="R3" s="7"/>
    </row>
    <row r="4" spans="8:8" s="2" ht="15.6" customFormat="1">
      <c r="A4" s="10" t="s">
        <v>4</v>
      </c>
      <c r="D4" s="5"/>
      <c r="E4" s="13"/>
      <c r="F4" s="7" t="s">
        <v>5</v>
      </c>
      <c r="G4" s="7"/>
      <c r="H4" s="7"/>
      <c r="I4" s="7"/>
      <c r="J4" s="7"/>
      <c r="K4" s="7"/>
      <c r="L4" s="7"/>
      <c r="M4" s="7"/>
      <c r="N4" s="7"/>
      <c r="O4" s="8"/>
      <c r="P4" s="7"/>
      <c r="Q4" s="7"/>
      <c r="R4" s="9"/>
    </row>
    <row r="5" spans="8:8" s="2" ht="15.6" customFormat="1">
      <c r="A5" s="14" t="s">
        <v>6</v>
      </c>
      <c r="B5" s="15"/>
      <c r="C5" s="15"/>
      <c r="D5" s="16"/>
      <c r="E5" s="16"/>
      <c r="F5" s="16"/>
      <c r="G5" s="16"/>
      <c r="H5" s="16"/>
      <c r="I5" s="16"/>
      <c r="J5" s="16"/>
      <c r="K5" s="16"/>
      <c r="L5" s="16"/>
      <c r="M5" s="16"/>
      <c r="N5" s="16"/>
      <c r="O5" s="17"/>
      <c r="P5" s="16"/>
      <c r="Q5" s="16"/>
      <c r="R5" s="18"/>
    </row>
    <row r="6" spans="8:8" ht="34.95" customHeight="1">
      <c r="A6" s="19" t="s">
        <v>7</v>
      </c>
      <c r="B6" s="20" t="s">
        <v>8</v>
      </c>
      <c r="C6" s="21" t="s">
        <v>9</v>
      </c>
      <c r="D6" s="22"/>
      <c r="E6" s="23" t="s">
        <v>10</v>
      </c>
      <c r="F6" s="23"/>
      <c r="G6" s="23"/>
      <c r="H6" s="22"/>
      <c r="I6" s="24" t="s">
        <v>11</v>
      </c>
      <c r="J6" s="24"/>
      <c r="K6" s="24"/>
      <c r="L6" s="22"/>
      <c r="M6" s="21" t="s">
        <v>12</v>
      </c>
      <c r="N6" s="21" t="s">
        <v>13</v>
      </c>
      <c r="O6" s="25" t="s">
        <v>14</v>
      </c>
      <c r="P6" s="21" t="s">
        <v>15</v>
      </c>
      <c r="Q6" s="21" t="s">
        <v>16</v>
      </c>
      <c r="R6" s="22" t="s">
        <v>17</v>
      </c>
    </row>
    <row r="7" spans="8:8" ht="15.6">
      <c r="A7" s="19"/>
      <c r="B7" s="26"/>
      <c r="C7" s="26"/>
      <c r="D7" s="22"/>
      <c r="E7" s="27" t="s">
        <v>18</v>
      </c>
      <c r="F7" s="27" t="s">
        <v>19</v>
      </c>
      <c r="G7" s="27" t="s">
        <v>20</v>
      </c>
      <c r="H7" s="22"/>
      <c r="I7" s="27" t="s">
        <v>21</v>
      </c>
      <c r="J7" s="27" t="s">
        <v>22</v>
      </c>
      <c r="K7" s="27" t="s">
        <v>23</v>
      </c>
      <c r="L7" s="22"/>
      <c r="M7" s="26"/>
      <c r="N7" s="26"/>
      <c r="O7" s="25"/>
      <c r="P7" s="28"/>
      <c r="Q7" s="28"/>
      <c r="R7" s="22"/>
    </row>
    <row r="8" spans="8:8" ht="15.6">
      <c r="A8" s="29" t="s">
        <v>24</v>
      </c>
      <c r="B8" s="30"/>
      <c r="C8" s="30"/>
      <c r="D8" s="30"/>
      <c r="E8" s="30"/>
      <c r="F8" s="30"/>
      <c r="G8" s="30"/>
      <c r="H8" s="30"/>
      <c r="I8" s="30"/>
      <c r="J8" s="30"/>
      <c r="K8" s="30"/>
      <c r="L8" s="30"/>
      <c r="M8" s="30"/>
      <c r="N8" s="30"/>
      <c r="O8" s="31"/>
      <c r="P8" s="30"/>
      <c r="Q8" s="30"/>
      <c r="R8" s="32"/>
    </row>
    <row r="9" spans="8:8" ht="16.2">
      <c r="A9" s="33" t="s">
        <v>31</v>
      </c>
      <c r="B9" s="34"/>
      <c r="C9" s="34"/>
      <c r="D9" s="34"/>
      <c r="E9" s="34"/>
      <c r="F9" s="34"/>
      <c r="G9" s="34"/>
      <c r="H9" s="34"/>
      <c r="I9" s="34"/>
      <c r="J9" s="34"/>
      <c r="K9" s="34"/>
      <c r="L9" s="34"/>
      <c r="M9" s="34"/>
      <c r="N9" s="34"/>
      <c r="O9" s="35"/>
      <c r="P9" s="34"/>
      <c r="Q9" s="34"/>
      <c r="R9" s="36"/>
    </row>
    <row r="10" spans="8:8" s="48" ht="172.8" customFormat="1">
      <c r="A10" s="49" t="s">
        <v>32</v>
      </c>
      <c r="B10" s="50" t="s">
        <v>33</v>
      </c>
      <c r="C10" s="51"/>
      <c r="D10" s="51"/>
      <c r="E10" s="51"/>
      <c r="F10" s="51"/>
      <c r="G10" s="51"/>
      <c r="H10" s="51"/>
      <c r="I10" s="51"/>
      <c r="J10" s="51"/>
      <c r="K10" s="51"/>
      <c r="L10" s="51"/>
      <c r="M10" s="51"/>
      <c r="N10" s="51"/>
      <c r="O10" s="52">
        <v>9800000.0</v>
      </c>
    </row>
    <row r="11" spans="8:8" s="48" ht="39.6" customFormat="1">
      <c r="A11" s="41" t="s">
        <v>95</v>
      </c>
      <c r="B11" s="53" t="s">
        <v>96</v>
      </c>
      <c r="C11" s="51"/>
      <c r="D11" s="51"/>
      <c r="E11" s="51"/>
      <c r="F11" s="51"/>
      <c r="G11" s="51"/>
      <c r="H11" s="51"/>
      <c r="I11" s="51"/>
      <c r="J11" s="51"/>
      <c r="K11" s="51"/>
      <c r="L11" s="51"/>
      <c r="M11" s="51"/>
      <c r="N11" s="51"/>
      <c r="O11" s="54">
        <v>1.7E7</v>
      </c>
    </row>
    <row r="12" spans="8:8" s="48" ht="39.6" customFormat="1">
      <c r="A12" s="41" t="s">
        <v>34</v>
      </c>
      <c r="B12" s="55" t="s">
        <v>35</v>
      </c>
      <c r="C12" s="51"/>
      <c r="D12" s="51"/>
      <c r="E12" s="51"/>
      <c r="F12" s="51"/>
      <c r="G12" s="51"/>
      <c r="H12" s="51"/>
      <c r="I12" s="51"/>
      <c r="J12" s="51"/>
      <c r="K12" s="51"/>
      <c r="L12" s="51"/>
      <c r="M12" s="51"/>
      <c r="N12" s="51"/>
      <c r="O12" s="54">
        <v>2900000.0</v>
      </c>
    </row>
    <row r="13" spans="8:8" s="48" ht="31.2" customFormat="1">
      <c r="A13" s="56" t="s">
        <v>36</v>
      </c>
      <c r="B13" s="55" t="s">
        <v>37</v>
      </c>
      <c r="C13" s="51"/>
      <c r="D13" s="51"/>
      <c r="E13" s="51"/>
      <c r="F13" s="51"/>
      <c r="G13" s="51"/>
      <c r="H13" s="51"/>
      <c r="I13" s="51"/>
      <c r="J13" s="51"/>
      <c r="K13" s="51"/>
      <c r="L13" s="51"/>
      <c r="M13" s="51"/>
      <c r="N13" s="51"/>
      <c r="O13" s="54">
        <v>3000000.0</v>
      </c>
    </row>
    <row r="14" spans="8:8" s="48" ht="28.8" customFormat="1">
      <c r="A14" s="57" t="s">
        <v>38</v>
      </c>
      <c r="B14" s="58" t="s">
        <v>39</v>
      </c>
      <c r="C14" s="51"/>
      <c r="D14" s="51"/>
      <c r="E14" s="51"/>
      <c r="F14" s="51"/>
      <c r="G14" s="51"/>
      <c r="H14" s="51"/>
      <c r="I14" s="51"/>
      <c r="J14" s="51"/>
      <c r="K14" s="51"/>
      <c r="L14" s="51"/>
      <c r="M14" s="51"/>
      <c r="N14" s="51"/>
      <c r="O14" s="54">
        <f>30*10000*3+100000*3</f>
        <v>1200000.0</v>
      </c>
    </row>
    <row r="15" spans="8:8" s="48" ht="52.8" customFormat="1">
      <c r="A15" s="42" t="s">
        <v>40</v>
      </c>
      <c r="B15" s="38" t="s">
        <v>41</v>
      </c>
      <c r="C15" s="51"/>
      <c r="D15" s="51"/>
      <c r="E15" s="51"/>
      <c r="F15" s="51"/>
      <c r="G15" s="51"/>
      <c r="H15" s="51"/>
      <c r="I15" s="51"/>
      <c r="J15" s="51"/>
      <c r="K15" s="51"/>
      <c r="L15" s="51"/>
      <c r="M15" s="51"/>
      <c r="N15" s="51"/>
      <c r="O15" s="54">
        <v>2100000.0</v>
      </c>
    </row>
    <row r="16" spans="8:8" s="48" ht="41.4" customFormat="1">
      <c r="A16" s="59" t="s">
        <v>42</v>
      </c>
      <c r="B16" s="60" t="s">
        <v>43</v>
      </c>
      <c r="C16" s="51"/>
      <c r="D16" s="51"/>
      <c r="E16" s="51"/>
      <c r="F16" s="51"/>
      <c r="G16" s="51"/>
      <c r="H16" s="51"/>
      <c r="I16" s="51"/>
      <c r="J16" s="51"/>
      <c r="K16" s="51"/>
      <c r="L16" s="51"/>
      <c r="M16" s="51"/>
      <c r="N16" s="51"/>
      <c r="O16" s="54">
        <v>4000000.0</v>
      </c>
    </row>
    <row r="17" spans="8:8" ht="15.6">
      <c r="A17" s="45" t="s">
        <v>30</v>
      </c>
      <c r="B17" s="46"/>
      <c r="C17" s="46"/>
      <c r="D17" s="46"/>
      <c r="E17" s="46"/>
      <c r="F17" s="46"/>
      <c r="G17" s="46"/>
      <c r="H17" s="46"/>
      <c r="I17" s="46"/>
      <c r="J17" s="46"/>
      <c r="K17" s="46"/>
      <c r="L17" s="46"/>
      <c r="M17" s="46"/>
      <c r="N17" s="46"/>
      <c r="O17" s="47">
        <f>SUM(O10:O16)</f>
        <v>4.0E7</v>
      </c>
    </row>
  </sheetData>
  <mergeCells count="22">
    <mergeCell ref="F4:G4"/>
    <mergeCell ref="A6:A7"/>
    <mergeCell ref="D5:R5"/>
    <mergeCell ref="F1:R1"/>
    <mergeCell ref="F2:G2"/>
    <mergeCell ref="D3:R3"/>
    <mergeCell ref="A9:R9"/>
    <mergeCell ref="H4:R4"/>
    <mergeCell ref="A8:R8"/>
    <mergeCell ref="C6:C7"/>
    <mergeCell ref="B6:B7"/>
    <mergeCell ref="N6:N7"/>
    <mergeCell ref="D6:D7"/>
    <mergeCell ref="P6:P7"/>
    <mergeCell ref="L6:L7"/>
    <mergeCell ref="I6:K6"/>
    <mergeCell ref="Q6:Q7"/>
    <mergeCell ref="E6:G6"/>
    <mergeCell ref="M6:M7"/>
    <mergeCell ref="H6:H7"/>
    <mergeCell ref="O6:O7"/>
    <mergeCell ref="R6:R7"/>
  </mergeCells>
  <pageMargins left="0.7" right="0.7" top="0.75" bottom="0.75" header="0.3" footer="0.3"/>
  <legacyDrawing r:id="rId1"/>
</worksheet>
</file>

<file path=xl/worksheets/sheet3.xml><?xml version="1.0" encoding="utf-8"?>
<worksheet xmlns:r="http://schemas.openxmlformats.org/officeDocument/2006/relationships" xmlns="http://schemas.openxmlformats.org/spreadsheetml/2006/main">
  <dimension ref="A1:T74"/>
  <sheetViews>
    <sheetView tabSelected="1" workbookViewId="0" topLeftCell="J6">
      <pane ySplit="1" topLeftCell="A62" state="frozen" activePane="bottomLeft"/>
      <selection pane="bottomLeft" activeCell="O70" sqref="O70"/>
    </sheetView>
  </sheetViews>
  <sheetFormatPr defaultRowHeight="14.4" defaultColWidth="9"/>
  <cols>
    <col min="1" max="1" customWidth="1" width="38.109375" style="0"/>
    <col min="2" max="2" customWidth="1" width="43.0" style="0"/>
    <col min="3" max="3" hidden="1" customWidth="1" width="52.664062" style="0"/>
    <col min="4" max="4" customWidth="1" width="3.109375" style="0"/>
    <col min="5" max="5" customWidth="1" width="10.6640625" style="0"/>
    <col min="6" max="6" customWidth="1" width="9.0" style="0"/>
    <col min="7" max="7" customWidth="1" width="16.109375" style="0"/>
    <col min="8" max="8" customWidth="1" width="3.8867188" style="0"/>
    <col min="9" max="11" customWidth="1" width="9.0" style="0"/>
    <col min="12" max="12" customWidth="1" width="3.4414062" style="0"/>
    <col min="13" max="14" hidden="1" customWidth="1" width="36.664062" style="0"/>
    <col min="15" max="15" customWidth="1" width="19.0" style="61"/>
    <col min="16" max="16" hidden="1" customWidth="1" width="14.441406" style="0"/>
    <col min="17" max="17" hidden="1" customWidth="1" width="14.886719" style="0"/>
    <col min="18" max="18" hidden="1" customWidth="1" width="19.664062" style="0"/>
    <col min="19" max="19" customWidth="1" width="20.21875" style="0"/>
  </cols>
  <sheetData>
    <row r="1" spans="8:8" s="2" ht="15.6" customFormat="1">
      <c r="A1" s="3" t="s">
        <v>0</v>
      </c>
      <c r="B1" s="4"/>
      <c r="D1" s="5"/>
      <c r="E1" s="6"/>
      <c r="F1" s="7"/>
      <c r="G1" s="7"/>
      <c r="H1" s="7"/>
      <c r="I1" s="7"/>
      <c r="J1" s="7"/>
      <c r="K1" s="7"/>
      <c r="L1" s="7"/>
      <c r="M1" s="7"/>
      <c r="N1" s="7"/>
      <c r="O1" s="62"/>
      <c r="P1" s="7"/>
      <c r="Q1" s="7"/>
      <c r="R1" s="9"/>
    </row>
    <row r="2" spans="8:8" s="2" ht="15.6" customFormat="1">
      <c r="A2" s="10" t="s">
        <v>1</v>
      </c>
      <c r="D2" s="5"/>
      <c r="E2" s="11"/>
      <c r="F2" s="7" t="s">
        <v>2</v>
      </c>
      <c r="G2" s="7"/>
      <c r="H2" s="5"/>
      <c r="I2" s="5"/>
      <c r="J2" s="5"/>
      <c r="K2" s="5"/>
      <c r="L2" s="5"/>
      <c r="M2" s="5"/>
      <c r="N2" s="5"/>
      <c r="O2" s="63"/>
      <c r="P2" s="5"/>
      <c r="Q2" s="5"/>
      <c r="R2" s="5"/>
    </row>
    <row r="3" spans="8:8" s="2" ht="15.6" customFormat="1">
      <c r="A3" s="10" t="s">
        <v>3</v>
      </c>
      <c r="D3" s="7"/>
      <c r="E3" s="7"/>
      <c r="F3" s="7"/>
      <c r="G3" s="7"/>
      <c r="H3" s="7"/>
      <c r="I3" s="7"/>
      <c r="J3" s="7"/>
      <c r="K3" s="7"/>
      <c r="L3" s="7"/>
      <c r="M3" s="7"/>
      <c r="N3" s="7"/>
      <c r="O3" s="62"/>
      <c r="P3" s="7"/>
      <c r="Q3" s="7"/>
      <c r="R3" s="7"/>
    </row>
    <row r="4" spans="8:8" s="2" ht="15.6" customFormat="1">
      <c r="A4" s="10" t="s">
        <v>4</v>
      </c>
      <c r="D4" s="5"/>
      <c r="E4" s="13"/>
      <c r="F4" s="7" t="s">
        <v>5</v>
      </c>
      <c r="G4" s="7"/>
      <c r="H4" s="7"/>
      <c r="I4" s="7"/>
      <c r="J4" s="7"/>
      <c r="K4" s="7"/>
      <c r="L4" s="7"/>
      <c r="M4" s="7"/>
      <c r="N4" s="7"/>
      <c r="O4" s="62"/>
      <c r="P4" s="7"/>
      <c r="Q4" s="7"/>
      <c r="R4" s="9"/>
    </row>
    <row r="5" spans="8:8" s="2" ht="15.6" customFormat="1">
      <c r="A5" s="14" t="s">
        <v>6</v>
      </c>
      <c r="B5" s="15"/>
      <c r="C5" s="15"/>
      <c r="D5" s="16"/>
      <c r="E5" s="16"/>
      <c r="F5" s="16"/>
      <c r="G5" s="16"/>
      <c r="H5" s="16"/>
      <c r="I5" s="16"/>
      <c r="J5" s="16"/>
      <c r="K5" s="16"/>
      <c r="L5" s="16"/>
      <c r="M5" s="16"/>
      <c r="N5" s="16"/>
      <c r="O5" s="64"/>
      <c r="P5" s="16"/>
      <c r="Q5" s="16"/>
      <c r="R5" s="18"/>
    </row>
    <row r="6" spans="8:8" ht="41.4" customHeight="1">
      <c r="A6" s="19" t="s">
        <v>7</v>
      </c>
      <c r="B6" s="20" t="s">
        <v>8</v>
      </c>
      <c r="C6" s="21" t="s">
        <v>9</v>
      </c>
      <c r="D6" s="22"/>
      <c r="E6" s="23" t="s">
        <v>10</v>
      </c>
      <c r="F6" s="23"/>
      <c r="G6" s="23"/>
      <c r="H6" s="22"/>
      <c r="I6" s="24" t="s">
        <v>11</v>
      </c>
      <c r="J6" s="24"/>
      <c r="K6" s="24"/>
      <c r="L6" s="22"/>
      <c r="M6" s="21" t="s">
        <v>12</v>
      </c>
      <c r="N6" s="21" t="s">
        <v>13</v>
      </c>
      <c r="O6" s="25" t="s">
        <v>133</v>
      </c>
      <c r="P6" s="21" t="s">
        <v>15</v>
      </c>
      <c r="Q6" s="21" t="s">
        <v>16</v>
      </c>
      <c r="R6" s="65" t="s">
        <v>17</v>
      </c>
      <c r="S6" s="25" t="s">
        <v>14</v>
      </c>
    </row>
    <row r="7" spans="8:8" ht="15.6">
      <c r="A7" s="19"/>
      <c r="B7" s="26"/>
      <c r="C7" s="26"/>
      <c r="D7" s="22"/>
      <c r="E7" s="27" t="s">
        <v>18</v>
      </c>
      <c r="F7" s="27" t="s">
        <v>19</v>
      </c>
      <c r="G7" s="27" t="s">
        <v>20</v>
      </c>
      <c r="H7" s="22"/>
      <c r="I7" s="27" t="s">
        <v>21</v>
      </c>
      <c r="J7" s="27" t="s">
        <v>22</v>
      </c>
      <c r="K7" s="27" t="s">
        <v>23</v>
      </c>
      <c r="L7" s="22"/>
      <c r="M7" s="26"/>
      <c r="N7" s="26"/>
      <c r="O7" s="25"/>
      <c r="P7" s="28"/>
      <c r="Q7" s="28"/>
      <c r="R7" s="65"/>
      <c r="S7" s="25"/>
    </row>
    <row r="8" spans="8:8" ht="15.6">
      <c r="A8" s="29" t="s">
        <v>44</v>
      </c>
      <c r="B8" s="30"/>
      <c r="C8" s="30"/>
      <c r="D8" s="30"/>
      <c r="E8" s="30"/>
      <c r="F8" s="30"/>
      <c r="G8" s="30"/>
      <c r="H8" s="30"/>
      <c r="I8" s="30"/>
      <c r="J8" s="30"/>
      <c r="K8" s="30"/>
      <c r="L8" s="30"/>
      <c r="M8" s="30"/>
      <c r="N8" s="30"/>
      <c r="O8" s="66"/>
      <c r="P8" s="30"/>
      <c r="Q8" s="30"/>
      <c r="R8" s="30"/>
      <c r="S8" s="67"/>
    </row>
    <row r="9" spans="8:8" ht="16.2">
      <c r="A9" s="33"/>
      <c r="B9" s="34"/>
      <c r="C9" s="34"/>
      <c r="D9" s="34"/>
      <c r="E9" s="34"/>
      <c r="F9" s="34"/>
      <c r="G9" s="34"/>
      <c r="H9" s="34"/>
      <c r="I9" s="34"/>
      <c r="J9" s="34"/>
      <c r="K9" s="34"/>
      <c r="L9" s="34"/>
      <c r="M9" s="34"/>
      <c r="N9" s="34"/>
      <c r="O9" s="68"/>
      <c r="P9" s="34"/>
      <c r="Q9" s="34"/>
      <c r="R9" s="34"/>
      <c r="S9" s="67"/>
    </row>
    <row r="10" spans="8:8" ht="117.0" customHeight="1">
      <c r="A10" s="69" t="s">
        <v>45</v>
      </c>
      <c r="B10" s="70" t="s">
        <v>46</v>
      </c>
      <c r="C10" s="71"/>
      <c r="D10" s="71"/>
      <c r="E10" s="71"/>
      <c r="F10" s="71"/>
      <c r="G10" s="71"/>
      <c r="H10" s="71"/>
      <c r="I10" s="72"/>
      <c r="J10" s="73"/>
      <c r="K10" s="73"/>
      <c r="L10" s="74"/>
      <c r="M10" s="71"/>
      <c r="N10" s="71"/>
      <c r="O10" s="75">
        <v>6000000.0</v>
      </c>
      <c r="P10" s="76"/>
      <c r="Q10" s="76"/>
      <c r="R10" s="77"/>
      <c r="S10" s="78">
        <f>O10/569</f>
        <v>10544.815465729349</v>
      </c>
    </row>
    <row r="11" spans="8:8" ht="228.0" customHeight="1">
      <c r="A11" s="69" t="s">
        <v>47</v>
      </c>
      <c r="B11" s="70" t="s">
        <v>48</v>
      </c>
      <c r="C11" s="71"/>
      <c r="D11" s="71"/>
      <c r="E11" s="71"/>
      <c r="F11" s="71"/>
      <c r="G11" s="72"/>
      <c r="H11" s="71"/>
      <c r="I11" s="72"/>
      <c r="J11" s="73"/>
      <c r="K11" s="73"/>
      <c r="L11" s="74"/>
      <c r="M11" s="71"/>
      <c r="N11" s="71"/>
      <c r="O11" s="75">
        <v>1.8E7</v>
      </c>
      <c r="P11" s="76"/>
      <c r="Q11" s="76"/>
      <c r="R11" s="77"/>
      <c r="S11" s="78">
        <f>O11/569</f>
        <v>31634.44639718805</v>
      </c>
    </row>
    <row r="12" spans="8:8" ht="228.0" customHeight="1">
      <c r="A12" s="70" t="s">
        <v>49</v>
      </c>
      <c r="B12" s="70" t="s">
        <v>50</v>
      </c>
      <c r="C12" s="71"/>
      <c r="D12" s="71"/>
      <c r="E12" s="72"/>
      <c r="F12" s="72"/>
      <c r="G12" s="72"/>
      <c r="H12" s="71"/>
      <c r="I12" s="71"/>
      <c r="J12" s="71"/>
      <c r="K12" s="71"/>
      <c r="L12" s="74"/>
      <c r="M12" s="71"/>
      <c r="N12" s="71"/>
      <c r="O12" s="75">
        <v>8752200.0</v>
      </c>
      <c r="P12" s="76"/>
      <c r="Q12" s="76"/>
      <c r="R12" s="77"/>
      <c r="S12" s="79">
        <f>O12/569</f>
        <v>15381.722319859402</v>
      </c>
    </row>
    <row r="13" spans="8:8" ht="15.6">
      <c r="A13" s="80" t="s">
        <v>51</v>
      </c>
      <c r="B13" s="80"/>
      <c r="C13" s="80"/>
      <c r="D13" s="80"/>
      <c r="E13" s="80"/>
      <c r="F13" s="80"/>
      <c r="G13" s="80"/>
      <c r="H13" s="80"/>
      <c r="I13" s="80"/>
      <c r="J13" s="80"/>
      <c r="K13" s="80"/>
      <c r="L13" s="80"/>
      <c r="M13" s="80"/>
      <c r="N13" s="80"/>
      <c r="O13" s="81">
        <f>SUM(O10:O12)</f>
        <v>3.27522E7</v>
      </c>
      <c r="P13" s="82">
        <v>9.1132747E7</v>
      </c>
      <c r="Q13" s="83"/>
      <c r="R13" s="84"/>
      <c r="S13" s="85">
        <f>SUM(S10:S12)</f>
        <v>57560.984182776796</v>
      </c>
    </row>
    <row r="14" spans="8:8" ht="15.6">
      <c r="A14" s="86" t="s">
        <v>52</v>
      </c>
      <c r="B14" s="86"/>
      <c r="C14" s="86"/>
      <c r="D14" s="86"/>
      <c r="E14" s="86"/>
      <c r="F14" s="86"/>
      <c r="G14" s="86"/>
      <c r="H14" s="86"/>
      <c r="I14" s="86"/>
      <c r="J14" s="86"/>
      <c r="K14" s="86"/>
      <c r="L14" s="86"/>
      <c r="M14" s="86"/>
      <c r="N14" s="86"/>
      <c r="O14" s="87"/>
      <c r="P14" s="86"/>
      <c r="Q14" s="86"/>
      <c r="R14" s="29"/>
      <c r="S14" s="67"/>
    </row>
    <row r="15" spans="8:8" ht="145.95" customHeight="1">
      <c r="A15" s="88" t="s">
        <v>53</v>
      </c>
      <c r="B15" s="89" t="s">
        <v>54</v>
      </c>
      <c r="C15" s="83"/>
      <c r="D15" s="90"/>
      <c r="E15" s="91"/>
      <c r="F15" s="91"/>
      <c r="G15" s="91"/>
      <c r="H15" s="90"/>
      <c r="I15" s="83"/>
      <c r="J15" s="83"/>
      <c r="K15" s="83"/>
      <c r="L15" s="90"/>
      <c r="M15" s="83"/>
      <c r="N15" s="83"/>
      <c r="O15" s="92">
        <v>2.9E7</v>
      </c>
      <c r="P15" s="93">
        <v>0.0</v>
      </c>
      <c r="Q15" s="83"/>
      <c r="R15" s="84"/>
      <c r="S15" s="94">
        <f>O15/569</f>
        <v>50966.60808435852</v>
      </c>
    </row>
    <row r="16" spans="8:8" s="48" ht="128.1" customFormat="1" customHeight="1">
      <c r="A16" s="95" t="s">
        <v>91</v>
      </c>
      <c r="B16" s="96" t="s">
        <v>92</v>
      </c>
      <c r="C16" s="97"/>
      <c r="D16" s="97"/>
      <c r="E16" s="97"/>
      <c r="F16" s="97"/>
      <c r="G16" s="97"/>
      <c r="H16" s="97"/>
      <c r="I16" s="97"/>
      <c r="J16" s="97"/>
      <c r="K16" s="97"/>
      <c r="L16" s="97"/>
      <c r="M16" s="97"/>
      <c r="N16" s="97"/>
      <c r="O16" s="98">
        <v>1500000.0</v>
      </c>
      <c r="P16" s="97"/>
      <c r="Q16" s="97"/>
      <c r="R16" s="99"/>
      <c r="S16" s="94">
        <f t="shared" si="0" ref="S16:S33">O16/569</f>
        <v>2636.2038664323372</v>
      </c>
    </row>
    <row r="17" spans="8:8" ht="118.8">
      <c r="A17" s="100" t="s">
        <v>55</v>
      </c>
      <c r="B17" s="100" t="s">
        <v>94</v>
      </c>
      <c r="C17" s="67"/>
      <c r="D17" s="67"/>
      <c r="E17" s="101"/>
      <c r="F17" s="101"/>
      <c r="G17" s="101"/>
      <c r="H17" s="67"/>
      <c r="I17" s="67"/>
      <c r="J17" s="67"/>
      <c r="K17" s="67"/>
      <c r="L17" s="102"/>
      <c r="M17" s="67"/>
      <c r="N17" s="67"/>
      <c r="O17" s="103">
        <v>1.45E7</v>
      </c>
      <c r="P17" s="104"/>
      <c r="Q17" s="83"/>
      <c r="R17" s="84"/>
      <c r="S17" s="94">
        <f t="shared" si="0"/>
        <v>25483.30404217926</v>
      </c>
    </row>
    <row r="18" spans="8:8" ht="132.0">
      <c r="A18" s="100" t="s">
        <v>56</v>
      </c>
      <c r="B18" s="100" t="s">
        <v>57</v>
      </c>
      <c r="C18" s="105"/>
      <c r="D18" s="105"/>
      <c r="E18" s="106"/>
      <c r="F18" s="106"/>
      <c r="G18" s="106"/>
      <c r="H18" s="105"/>
      <c r="I18" s="105"/>
      <c r="J18" s="105"/>
      <c r="K18" s="105"/>
      <c r="L18" s="107"/>
      <c r="M18" s="105"/>
      <c r="N18" s="105"/>
      <c r="O18" s="103">
        <v>5800000.0</v>
      </c>
      <c r="P18" s="104"/>
      <c r="Q18" s="83"/>
      <c r="R18" s="84"/>
      <c r="S18" s="94">
        <f t="shared" si="0"/>
        <v>10193.321616871704</v>
      </c>
    </row>
    <row r="19" spans="8:8" ht="132.0">
      <c r="A19" s="108" t="s">
        <v>58</v>
      </c>
      <c r="B19" s="100" t="s">
        <v>59</v>
      </c>
      <c r="C19" s="105"/>
      <c r="D19" s="105"/>
      <c r="E19" s="106"/>
      <c r="F19" s="106"/>
      <c r="G19" s="106"/>
      <c r="H19" s="105"/>
      <c r="I19" s="105"/>
      <c r="J19" s="105"/>
      <c r="K19" s="105"/>
      <c r="L19" s="107"/>
      <c r="M19" s="105"/>
      <c r="N19" s="105"/>
      <c r="O19" s="103">
        <v>1.62E7</v>
      </c>
      <c r="P19" s="104"/>
      <c r="Q19" s="83"/>
      <c r="R19" s="84"/>
      <c r="S19" s="94">
        <f t="shared" si="0"/>
        <v>28471.001757469243</v>
      </c>
    </row>
    <row r="20" spans="8:8" ht="52.8">
      <c r="A20" s="109" t="s">
        <v>60</v>
      </c>
      <c r="B20" s="89" t="s">
        <v>61</v>
      </c>
      <c r="C20" s="110"/>
      <c r="D20" s="110"/>
      <c r="E20" s="111"/>
      <c r="F20" s="111"/>
      <c r="G20" s="111"/>
      <c r="H20" s="110"/>
      <c r="I20" s="110"/>
      <c r="J20" s="110"/>
      <c r="K20" s="110"/>
      <c r="L20" s="112"/>
      <c r="M20" s="110"/>
      <c r="N20" s="110"/>
      <c r="O20" s="92">
        <v>3000000.0</v>
      </c>
      <c r="P20" s="83"/>
      <c r="Q20" s="83"/>
      <c r="R20" s="84"/>
      <c r="S20" s="94">
        <f t="shared" si="0"/>
        <v>5272.4077328646745</v>
      </c>
    </row>
    <row r="21" spans="8:8" ht="66.0">
      <c r="A21" s="109" t="s">
        <v>86</v>
      </c>
      <c r="B21" s="89" t="s">
        <v>93</v>
      </c>
      <c r="C21" s="110"/>
      <c r="D21" s="110"/>
      <c r="E21" s="111"/>
      <c r="F21" s="111"/>
      <c r="G21" s="111"/>
      <c r="H21" s="110"/>
      <c r="I21" s="110"/>
      <c r="J21" s="110"/>
      <c r="K21" s="110"/>
      <c r="L21" s="112"/>
      <c r="M21" s="110"/>
      <c r="N21" s="110"/>
      <c r="O21" s="92">
        <v>500000.0</v>
      </c>
      <c r="P21" s="83"/>
      <c r="Q21" s="83"/>
      <c r="R21" s="84"/>
      <c r="S21" s="94">
        <f t="shared" si="0"/>
        <v>878.7346221441124</v>
      </c>
    </row>
    <row r="22" spans="8:8" ht="26.4">
      <c r="A22" s="109" t="s">
        <v>99</v>
      </c>
      <c r="B22" s="89" t="s">
        <v>62</v>
      </c>
      <c r="C22" s="110"/>
      <c r="D22" s="110"/>
      <c r="E22" s="111"/>
      <c r="F22" s="111"/>
      <c r="G22" s="111"/>
      <c r="H22" s="110"/>
      <c r="I22" s="110"/>
      <c r="J22" s="110"/>
      <c r="K22" s="110"/>
      <c r="L22" s="112"/>
      <c r="M22" s="110"/>
      <c r="N22" s="110"/>
      <c r="O22" s="113">
        <v>8000000.0</v>
      </c>
      <c r="P22" s="67"/>
      <c r="Q22" s="83"/>
      <c r="R22" s="84"/>
      <c r="S22" s="94">
        <f t="shared" si="0"/>
        <v>14059.7539543058</v>
      </c>
    </row>
    <row r="23" spans="8:8" ht="78.0">
      <c r="A23" s="114" t="s">
        <v>100</v>
      </c>
      <c r="B23" s="89" t="s">
        <v>88</v>
      </c>
      <c r="C23" s="110"/>
      <c r="D23" s="110"/>
      <c r="E23" s="111"/>
      <c r="F23" s="111"/>
      <c r="G23" s="111"/>
      <c r="H23" s="110"/>
      <c r="I23" s="110"/>
      <c r="J23" s="110"/>
      <c r="K23" s="110"/>
      <c r="L23" s="112"/>
      <c r="M23" s="110"/>
      <c r="N23" s="110"/>
      <c r="O23" s="115">
        <v>6743700.0</v>
      </c>
      <c r="P23" s="67"/>
      <c r="Q23" s="83"/>
      <c r="R23" s="84"/>
      <c r="S23" s="94">
        <f t="shared" si="0"/>
        <v>11851.845342706503</v>
      </c>
    </row>
    <row r="24" spans="8:8" ht="31.2">
      <c r="A24" s="114" t="s">
        <v>101</v>
      </c>
      <c r="B24" s="89" t="s">
        <v>88</v>
      </c>
      <c r="C24" s="110"/>
      <c r="D24" s="110"/>
      <c r="E24" s="111"/>
      <c r="F24" s="111"/>
      <c r="G24" s="111"/>
      <c r="H24" s="110"/>
      <c r="I24" s="110"/>
      <c r="J24" s="110"/>
      <c r="K24" s="110"/>
      <c r="L24" s="112"/>
      <c r="M24" s="110"/>
      <c r="N24" s="110"/>
      <c r="O24" s="115">
        <v>9899610.0</v>
      </c>
      <c r="P24" s="67"/>
      <c r="Q24" s="83"/>
      <c r="R24" s="84"/>
      <c r="S24" s="94">
        <f t="shared" si="0"/>
        <v>17398.260105448153</v>
      </c>
    </row>
    <row r="25" spans="8:8" ht="46.8">
      <c r="A25" s="114" t="s">
        <v>102</v>
      </c>
      <c r="B25" s="89" t="s">
        <v>88</v>
      </c>
      <c r="C25" s="110"/>
      <c r="D25" s="110"/>
      <c r="E25" s="111"/>
      <c r="F25" s="111"/>
      <c r="G25" s="111"/>
      <c r="H25" s="110"/>
      <c r="I25" s="110"/>
      <c r="J25" s="110"/>
      <c r="K25" s="110"/>
      <c r="L25" s="112"/>
      <c r="M25" s="110"/>
      <c r="N25" s="110"/>
      <c r="O25" s="115">
        <v>9982800.0</v>
      </c>
      <c r="P25" s="67"/>
      <c r="Q25" s="83"/>
      <c r="R25" s="84"/>
      <c r="S25" s="94">
        <f t="shared" si="0"/>
        <v>17544.463971880494</v>
      </c>
    </row>
    <row r="26" spans="8:8" ht="46.8">
      <c r="A26" s="114" t="s">
        <v>103</v>
      </c>
      <c r="B26" s="89" t="s">
        <v>88</v>
      </c>
      <c r="C26" s="110"/>
      <c r="D26" s="110"/>
      <c r="E26" s="111"/>
      <c r="F26" s="111"/>
      <c r="G26" s="111"/>
      <c r="H26" s="110"/>
      <c r="I26" s="110"/>
      <c r="J26" s="110"/>
      <c r="K26" s="110"/>
      <c r="L26" s="112"/>
      <c r="M26" s="110"/>
      <c r="N26" s="110"/>
      <c r="O26" s="115">
        <v>9899610.0</v>
      </c>
      <c r="P26" s="67"/>
      <c r="Q26" s="83"/>
      <c r="R26" s="84"/>
      <c r="S26" s="94">
        <f t="shared" si="0"/>
        <v>17398.260105448153</v>
      </c>
    </row>
    <row r="27" spans="8:8" ht="31.2">
      <c r="A27" s="114" t="s">
        <v>104</v>
      </c>
      <c r="B27" s="89" t="s">
        <v>88</v>
      </c>
      <c r="C27" s="110"/>
      <c r="D27" s="110"/>
      <c r="E27" s="111"/>
      <c r="F27" s="111"/>
      <c r="G27" s="111"/>
      <c r="H27" s="110"/>
      <c r="I27" s="110"/>
      <c r="J27" s="110"/>
      <c r="K27" s="110"/>
      <c r="L27" s="112"/>
      <c r="M27" s="110"/>
      <c r="N27" s="110"/>
      <c r="O27" s="115">
        <v>3481000.0</v>
      </c>
      <c r="P27" s="67"/>
      <c r="Q27" s="83"/>
      <c r="R27" s="84"/>
      <c r="S27" s="94">
        <f t="shared" si="0"/>
        <v>6117.750439367311</v>
      </c>
    </row>
    <row r="28" spans="8:8" ht="31.2">
      <c r="A28" s="114" t="s">
        <v>105</v>
      </c>
      <c r="B28" s="89" t="s">
        <v>88</v>
      </c>
      <c r="C28" s="110"/>
      <c r="D28" s="110"/>
      <c r="E28" s="111"/>
      <c r="F28" s="111"/>
      <c r="G28" s="111"/>
      <c r="H28" s="110"/>
      <c r="I28" s="110"/>
      <c r="J28" s="110"/>
      <c r="K28" s="110"/>
      <c r="L28" s="112"/>
      <c r="M28" s="110"/>
      <c r="N28" s="110"/>
      <c r="O28" s="115">
        <v>9499000.0</v>
      </c>
      <c r="P28" s="67"/>
      <c r="Q28" s="83"/>
      <c r="R28" s="84"/>
      <c r="S28" s="94">
        <f t="shared" si="0"/>
        <v>16694.200351493848</v>
      </c>
    </row>
    <row r="29" spans="8:8" ht="31.2">
      <c r="A29" s="114" t="s">
        <v>106</v>
      </c>
      <c r="B29" s="89" t="s">
        <v>88</v>
      </c>
      <c r="C29" s="110"/>
      <c r="D29" s="110"/>
      <c r="E29" s="111"/>
      <c r="F29" s="111"/>
      <c r="G29" s="111"/>
      <c r="H29" s="110"/>
      <c r="I29" s="110"/>
      <c r="J29" s="110"/>
      <c r="K29" s="110"/>
      <c r="L29" s="112"/>
      <c r="M29" s="110"/>
      <c r="N29" s="110"/>
      <c r="O29" s="115">
        <v>1.6107344E7</v>
      </c>
      <c r="P29" s="67"/>
      <c r="Q29" s="83"/>
      <c r="R29" s="84"/>
      <c r="S29" s="94">
        <f t="shared" si="0"/>
        <v>28308.161687170475</v>
      </c>
    </row>
    <row r="30" spans="8:8" ht="31.2">
      <c r="A30" s="116" t="s">
        <v>107</v>
      </c>
      <c r="B30" s="89" t="s">
        <v>88</v>
      </c>
      <c r="C30" s="110"/>
      <c r="D30" s="110"/>
      <c r="E30" s="111"/>
      <c r="F30" s="111"/>
      <c r="G30" s="111"/>
      <c r="H30" s="110"/>
      <c r="I30" s="110"/>
      <c r="J30" s="110"/>
      <c r="K30" s="110"/>
      <c r="L30" s="112"/>
      <c r="M30" s="110"/>
      <c r="N30" s="110"/>
      <c r="O30" s="115">
        <v>2596000.0</v>
      </c>
      <c r="P30" s="67"/>
      <c r="Q30" s="83"/>
      <c r="R30" s="84"/>
      <c r="S30" s="94">
        <f t="shared" si="0"/>
        <v>4562.390158172232</v>
      </c>
    </row>
    <row r="31" spans="8:8" ht="250.8">
      <c r="A31" s="116" t="s">
        <v>108</v>
      </c>
      <c r="B31" s="89" t="s">
        <v>87</v>
      </c>
      <c r="C31" s="110"/>
      <c r="D31" s="110"/>
      <c r="E31" s="111"/>
      <c r="F31" s="111"/>
      <c r="G31" s="111"/>
      <c r="H31" s="110"/>
      <c r="I31" s="110"/>
      <c r="J31" s="110"/>
      <c r="K31" s="110"/>
      <c r="L31" s="112"/>
      <c r="M31" s="110"/>
      <c r="N31" s="110"/>
      <c r="O31" s="117">
        <v>1.81394057E8</v>
      </c>
      <c r="P31" s="67"/>
      <c r="Q31" s="83"/>
      <c r="R31" s="84"/>
      <c r="S31" s="94">
        <f t="shared" si="0"/>
        <v>318794.4762741652</v>
      </c>
    </row>
    <row r="32" spans="8:8" ht="31.2">
      <c r="A32" s="118" t="s">
        <v>109</v>
      </c>
      <c r="B32" s="89" t="s">
        <v>88</v>
      </c>
      <c r="C32" s="110"/>
      <c r="D32" s="110"/>
      <c r="E32" s="111"/>
      <c r="F32" s="111"/>
      <c r="G32" s="111"/>
      <c r="H32" s="110"/>
      <c r="I32" s="110"/>
      <c r="J32" s="110"/>
      <c r="K32" s="110"/>
      <c r="L32" s="112"/>
      <c r="M32" s="110"/>
      <c r="N32" s="110"/>
      <c r="O32" s="113">
        <v>1.5E7</v>
      </c>
      <c r="P32" s="67"/>
      <c r="Q32" s="83"/>
      <c r="R32" s="84"/>
      <c r="S32" s="94">
        <f t="shared" si="0"/>
        <v>26362.038664323376</v>
      </c>
    </row>
    <row r="33" spans="8:8" ht="39.6">
      <c r="A33" s="118" t="s">
        <v>110</v>
      </c>
      <c r="B33" s="89" t="s">
        <v>89</v>
      </c>
      <c r="C33" s="110"/>
      <c r="D33" s="110"/>
      <c r="E33" s="111"/>
      <c r="F33" s="111"/>
      <c r="G33" s="111"/>
      <c r="H33" s="110"/>
      <c r="I33" s="110"/>
      <c r="J33" s="110"/>
      <c r="K33" s="110"/>
      <c r="L33" s="112"/>
      <c r="M33" s="110"/>
      <c r="N33" s="110"/>
      <c r="O33" s="113">
        <v>6.0E7</v>
      </c>
      <c r="P33" s="67"/>
      <c r="Q33" s="83"/>
      <c r="R33" s="84"/>
      <c r="S33" s="94">
        <f t="shared" si="0"/>
        <v>105448.1546572935</v>
      </c>
    </row>
    <row r="34" spans="8:8" ht="15.6">
      <c r="A34" s="119" t="s">
        <v>63</v>
      </c>
      <c r="B34" s="119"/>
      <c r="C34" s="119"/>
      <c r="D34" s="119"/>
      <c r="E34" s="119"/>
      <c r="F34" s="119"/>
      <c r="G34" s="119"/>
      <c r="H34" s="119"/>
      <c r="I34" s="119"/>
      <c r="J34" s="119"/>
      <c r="K34" s="119"/>
      <c r="L34" s="119"/>
      <c r="M34" s="119"/>
      <c r="N34" s="119"/>
      <c r="O34" s="120">
        <f>SUM(O15:O33)</f>
        <v>4.03103121E8</v>
      </c>
      <c r="P34" s="121">
        <v>1.02966E8</v>
      </c>
      <c r="Q34" s="83"/>
      <c r="R34" s="84"/>
      <c r="S34" s="122">
        <f>SUM(S15:S33)</f>
        <v>708441.3374340949</v>
      </c>
    </row>
    <row r="35" spans="8:8" ht="15.6">
      <c r="A35" s="86" t="s">
        <v>64</v>
      </c>
      <c r="B35" s="86"/>
      <c r="C35" s="86"/>
      <c r="D35" s="86"/>
      <c r="E35" s="86"/>
      <c r="F35" s="86"/>
      <c r="G35" s="86"/>
      <c r="H35" s="86"/>
      <c r="I35" s="86"/>
      <c r="J35" s="86"/>
      <c r="K35" s="86"/>
      <c r="L35" s="86"/>
      <c r="M35" s="86"/>
      <c r="N35" s="86"/>
      <c r="O35" s="87"/>
      <c r="P35" s="86"/>
      <c r="Q35" s="86"/>
      <c r="R35" s="29"/>
      <c r="S35" s="67"/>
    </row>
    <row r="36" spans="8:8" ht="145.2">
      <c r="A36" s="123" t="s">
        <v>111</v>
      </c>
      <c r="B36" s="124" t="s">
        <v>65</v>
      </c>
      <c r="C36" s="125"/>
      <c r="D36" s="126"/>
      <c r="E36" s="127"/>
      <c r="F36" s="127"/>
      <c r="G36" s="127"/>
      <c r="H36" s="126"/>
      <c r="I36" s="125"/>
      <c r="J36" s="125"/>
      <c r="K36" s="125"/>
      <c r="L36" s="126"/>
      <c r="M36" s="125"/>
      <c r="N36" s="125"/>
      <c r="O36" s="128">
        <v>1.0E7</v>
      </c>
      <c r="P36" s="125"/>
      <c r="Q36" s="83"/>
      <c r="R36" s="84"/>
      <c r="S36" s="79">
        <f>O36/569</f>
        <v>17574.69244288225</v>
      </c>
    </row>
    <row r="37" spans="8:8" ht="166.2">
      <c r="A37" s="69" t="s">
        <v>112</v>
      </c>
      <c r="B37" s="129" t="s">
        <v>66</v>
      </c>
      <c r="C37" s="130"/>
      <c r="D37" s="130"/>
      <c r="E37" s="130"/>
      <c r="F37" s="131"/>
      <c r="G37" s="131"/>
      <c r="H37" s="130"/>
      <c r="I37" s="130"/>
      <c r="J37" s="130"/>
      <c r="K37" s="130"/>
      <c r="L37" s="132"/>
      <c r="M37" s="130"/>
      <c r="N37" s="130"/>
      <c r="O37" s="133">
        <v>1.4E7</v>
      </c>
      <c r="P37" s="125"/>
      <c r="Q37" s="83"/>
      <c r="R37" s="84"/>
      <c r="S37" s="79">
        <f>O37/569</f>
        <v>24604.56942003515</v>
      </c>
    </row>
    <row r="38" spans="8:8" ht="15.6">
      <c r="A38" s="80" t="s">
        <v>63</v>
      </c>
      <c r="B38" s="80"/>
      <c r="C38" s="80"/>
      <c r="D38" s="80"/>
      <c r="E38" s="80"/>
      <c r="F38" s="80"/>
      <c r="G38" s="80"/>
      <c r="H38" s="80"/>
      <c r="I38" s="80"/>
      <c r="J38" s="80"/>
      <c r="K38" s="80"/>
      <c r="L38" s="80"/>
      <c r="M38" s="80"/>
      <c r="N38" s="80"/>
      <c r="O38" s="134">
        <f>SUM(O36:O37)</f>
        <v>2.4E7</v>
      </c>
      <c r="P38" s="83">
        <v>1.14663173E8</v>
      </c>
      <c r="Q38" s="83"/>
      <c r="R38" s="84"/>
      <c r="S38" s="85">
        <f>SUM(S36:S37)</f>
        <v>42179.261862917396</v>
      </c>
    </row>
    <row r="39" spans="8:8" ht="15.6">
      <c r="A39" s="86" t="s">
        <v>24</v>
      </c>
      <c r="B39" s="86"/>
      <c r="C39" s="86"/>
      <c r="D39" s="86"/>
      <c r="E39" s="86"/>
      <c r="F39" s="86"/>
      <c r="G39" s="86"/>
      <c r="H39" s="86"/>
      <c r="I39" s="86"/>
      <c r="J39" s="86"/>
      <c r="K39" s="86"/>
      <c r="L39" s="86"/>
      <c r="M39" s="86"/>
      <c r="N39" s="86"/>
      <c r="O39" s="135"/>
      <c r="P39" s="86"/>
      <c r="Q39" s="86"/>
      <c r="R39" s="29"/>
      <c r="S39" s="67"/>
    </row>
    <row r="40" spans="8:8" ht="73.2" customHeight="1">
      <c r="A40" s="70" t="s">
        <v>116</v>
      </c>
      <c r="B40" s="70" t="s">
        <v>67</v>
      </c>
      <c r="C40" s="130"/>
      <c r="D40" s="130"/>
      <c r="E40" s="131"/>
      <c r="F40" s="131"/>
      <c r="G40" s="131"/>
      <c r="H40" s="130"/>
      <c r="I40" s="131"/>
      <c r="J40" s="136"/>
      <c r="K40" s="136"/>
      <c r="L40" s="132"/>
      <c r="M40" s="130"/>
      <c r="N40" s="130"/>
      <c r="O40" s="75">
        <v>4.0E7</v>
      </c>
      <c r="P40" s="137"/>
      <c r="Q40" s="67"/>
      <c r="R40" s="138"/>
      <c r="S40" s="139">
        <f>O40/569</f>
        <v>70298.769771529</v>
      </c>
    </row>
    <row r="41" spans="8:8" ht="42.6" customHeight="1">
      <c r="A41" s="140" t="s">
        <v>117</v>
      </c>
      <c r="B41" s="129" t="s">
        <v>67</v>
      </c>
      <c r="C41" s="125"/>
      <c r="D41" s="125"/>
      <c r="E41" s="127"/>
      <c r="F41" s="127"/>
      <c r="G41" s="127"/>
      <c r="H41" s="125"/>
      <c r="I41" s="127"/>
      <c r="J41" s="141"/>
      <c r="K41" s="141"/>
      <c r="L41" s="142"/>
      <c r="M41" s="125"/>
      <c r="N41" s="125"/>
      <c r="O41" s="128">
        <v>2.865156E7</v>
      </c>
      <c r="P41" s="137"/>
      <c r="Q41" s="67"/>
      <c r="R41" s="138"/>
      <c r="S41" s="139">
        <f>O41/569</f>
        <v>50354.235500878734</v>
      </c>
    </row>
    <row r="42" spans="8:8" ht="15.6">
      <c r="A42" s="80" t="s">
        <v>30</v>
      </c>
      <c r="B42" s="119"/>
      <c r="C42" s="119"/>
      <c r="D42" s="119"/>
      <c r="E42" s="119"/>
      <c r="F42" s="119"/>
      <c r="G42" s="119"/>
      <c r="H42" s="119"/>
      <c r="I42" s="119"/>
      <c r="J42" s="119"/>
      <c r="K42" s="119"/>
      <c r="L42" s="119"/>
      <c r="M42" s="119"/>
      <c r="N42" s="119"/>
      <c r="O42" s="120">
        <f>SUM(O40:O41)</f>
        <v>6.865156E7</v>
      </c>
      <c r="P42" s="67"/>
      <c r="Q42" s="67"/>
      <c r="R42" s="138"/>
      <c r="S42" s="85">
        <f>SUM(S40:S41)</f>
        <v>120653.00527240772</v>
      </c>
    </row>
    <row r="43" spans="8:8" ht="15.6">
      <c r="A43" s="143" t="s">
        <v>68</v>
      </c>
      <c r="B43" s="143"/>
      <c r="C43" s="143"/>
      <c r="D43" s="143"/>
      <c r="E43" s="143"/>
      <c r="F43" s="143"/>
      <c r="G43" s="143"/>
      <c r="H43" s="143"/>
      <c r="I43" s="143"/>
      <c r="J43" s="143"/>
      <c r="K43" s="143"/>
      <c r="L43" s="143"/>
      <c r="M43" s="143"/>
      <c r="N43" s="143"/>
      <c r="O43" s="144"/>
      <c r="P43" s="143"/>
      <c r="Q43" s="143"/>
      <c r="R43" s="145"/>
      <c r="S43" s="67"/>
    </row>
    <row r="44" spans="8:8" ht="152.4">
      <c r="A44" s="69" t="s">
        <v>118</v>
      </c>
      <c r="B44" s="129" t="s">
        <v>69</v>
      </c>
      <c r="C44" s="130"/>
      <c r="D44" s="130"/>
      <c r="E44" s="131"/>
      <c r="F44" s="131"/>
      <c r="G44" s="131"/>
      <c r="H44" s="130"/>
      <c r="I44" s="130"/>
      <c r="J44" s="130"/>
      <c r="K44" s="130"/>
      <c r="L44" s="132"/>
      <c r="M44" s="130"/>
      <c r="N44" s="130"/>
      <c r="O44" s="75">
        <v>5000000.0</v>
      </c>
      <c r="P44" s="67"/>
      <c r="Q44" s="83"/>
      <c r="R44" s="84"/>
      <c r="S44" s="79">
        <f>O44/569</f>
        <v>8787.346221441125</v>
      </c>
    </row>
    <row r="45" spans="8:8" ht="15.6">
      <c r="A45" s="80" t="s">
        <v>70</v>
      </c>
      <c r="B45" s="80"/>
      <c r="C45" s="80"/>
      <c r="D45" s="80"/>
      <c r="E45" s="80"/>
      <c r="F45" s="80"/>
      <c r="G45" s="80"/>
      <c r="H45" s="80"/>
      <c r="I45" s="80"/>
      <c r="J45" s="80"/>
      <c r="K45" s="80"/>
      <c r="L45" s="80"/>
      <c r="M45" s="80"/>
      <c r="N45" s="80"/>
      <c r="O45" s="81">
        <f>SUM(O44:O44)</f>
        <v>5000000.0</v>
      </c>
      <c r="P45" s="83"/>
      <c r="Q45" s="83"/>
      <c r="R45" s="84"/>
      <c r="S45" s="85">
        <f>SUM(S44)</f>
        <v>8787.346221441125</v>
      </c>
    </row>
    <row r="46" spans="8:8">
      <c r="A46" s="67"/>
      <c r="B46" s="67"/>
      <c r="C46" s="67"/>
      <c r="D46" s="67"/>
      <c r="E46" s="67"/>
      <c r="F46" s="67"/>
      <c r="G46" s="67"/>
      <c r="H46" s="67"/>
      <c r="I46" s="67"/>
      <c r="J46" s="67"/>
      <c r="K46" s="67"/>
      <c r="L46" s="67"/>
      <c r="M46" s="67"/>
      <c r="N46" s="67"/>
      <c r="O46" s="146"/>
      <c r="P46" s="67"/>
      <c r="Q46" s="67"/>
      <c r="R46" s="138"/>
      <c r="S46" s="67"/>
    </row>
    <row r="47" spans="8:8" ht="15.6">
      <c r="A47" s="143" t="s">
        <v>71</v>
      </c>
      <c r="B47" s="143"/>
      <c r="C47" s="143"/>
      <c r="D47" s="143"/>
      <c r="E47" s="143"/>
      <c r="F47" s="143"/>
      <c r="G47" s="143"/>
      <c r="H47" s="143"/>
      <c r="I47" s="143"/>
      <c r="J47" s="143"/>
      <c r="K47" s="143"/>
      <c r="L47" s="143"/>
      <c r="M47" s="143"/>
      <c r="N47" s="143"/>
      <c r="O47" s="144"/>
      <c r="P47" s="143"/>
      <c r="Q47" s="143"/>
      <c r="R47" s="145"/>
      <c r="S47" s="67"/>
    </row>
    <row r="48" spans="8:8" ht="98.1" customHeight="1">
      <c r="A48" s="147" t="s">
        <v>119</v>
      </c>
      <c r="B48" s="89" t="s">
        <v>72</v>
      </c>
      <c r="C48" s="67"/>
      <c r="D48" s="67"/>
      <c r="E48" s="101"/>
      <c r="F48" s="101"/>
      <c r="G48" s="101"/>
      <c r="H48" s="67"/>
      <c r="I48" s="67"/>
      <c r="J48" s="67"/>
      <c r="K48" s="67"/>
      <c r="L48" s="67"/>
      <c r="M48" s="67"/>
      <c r="N48" s="67"/>
      <c r="O48" s="92">
        <v>700000.0</v>
      </c>
      <c r="P48" s="92"/>
      <c r="Q48" s="67"/>
      <c r="R48" s="138"/>
      <c r="S48" s="148">
        <f>O48/569</f>
        <v>1230.2284710017575</v>
      </c>
    </row>
    <row r="49" spans="8:8" ht="85.2" customHeight="1">
      <c r="A49" s="149" t="s">
        <v>120</v>
      </c>
      <c r="B49" s="89" t="s">
        <v>73</v>
      </c>
      <c r="C49" s="67"/>
      <c r="D49" s="67"/>
      <c r="E49" s="101"/>
      <c r="F49" s="101"/>
      <c r="G49" s="101"/>
      <c r="H49" s="67"/>
      <c r="I49" s="101"/>
      <c r="J49" s="150"/>
      <c r="K49" s="150"/>
      <c r="L49" s="67"/>
      <c r="M49" s="67"/>
      <c r="N49" s="67"/>
      <c r="O49" s="92">
        <v>2.8496684E7</v>
      </c>
      <c r="P49" s="92"/>
      <c r="Q49" s="67"/>
      <c r="R49" s="138"/>
      <c r="S49" s="148">
        <f t="shared" si="1" ref="S49:S62">O49/569</f>
        <v>50082.04569420035</v>
      </c>
    </row>
    <row r="50" spans="8:8" ht="79.2">
      <c r="A50" s="149" t="s">
        <v>121</v>
      </c>
      <c r="B50" s="89" t="s">
        <v>74</v>
      </c>
      <c r="C50" s="67"/>
      <c r="D50" s="67"/>
      <c r="E50" s="101"/>
      <c r="F50" s="101"/>
      <c r="G50" s="101"/>
      <c r="H50" s="67"/>
      <c r="I50" s="150"/>
      <c r="J50" s="150"/>
      <c r="K50" s="150"/>
      <c r="L50" s="67"/>
      <c r="M50" s="67"/>
      <c r="N50" s="67"/>
      <c r="O50" s="92">
        <v>1200000.0</v>
      </c>
      <c r="P50" s="92"/>
      <c r="Q50" s="67"/>
      <c r="R50" s="138"/>
      <c r="S50" s="148">
        <f t="shared" si="1"/>
        <v>2108.96309314587</v>
      </c>
    </row>
    <row r="51" spans="8:8" ht="105.9" customHeight="1">
      <c r="A51" s="149" t="s">
        <v>122</v>
      </c>
      <c r="B51" s="89" t="s">
        <v>75</v>
      </c>
      <c r="C51" s="67"/>
      <c r="D51" s="67"/>
      <c r="E51" s="101"/>
      <c r="F51" s="101"/>
      <c r="G51" s="101"/>
      <c r="H51" s="67"/>
      <c r="I51" s="67"/>
      <c r="J51" s="67"/>
      <c r="K51" s="67"/>
      <c r="L51" s="67"/>
      <c r="M51" s="67"/>
      <c r="N51" s="67"/>
      <c r="O51" s="92">
        <v>3.0E7</v>
      </c>
      <c r="P51" s="92"/>
      <c r="Q51" s="67"/>
      <c r="R51" s="138"/>
      <c r="S51" s="148">
        <f t="shared" si="1"/>
        <v>52724.07732864675</v>
      </c>
    </row>
    <row r="52" spans="8:8" ht="79.2">
      <c r="A52" s="149" t="s">
        <v>123</v>
      </c>
      <c r="B52" s="89" t="s">
        <v>76</v>
      </c>
      <c r="C52" s="67"/>
      <c r="D52" s="67"/>
      <c r="E52" s="101"/>
      <c r="F52" s="101"/>
      <c r="G52" s="101"/>
      <c r="H52" s="67"/>
      <c r="I52" s="67"/>
      <c r="J52" s="67"/>
      <c r="K52" s="67"/>
      <c r="L52" s="67"/>
      <c r="M52" s="67"/>
      <c r="N52" s="67"/>
      <c r="O52" s="92">
        <v>1200000.0</v>
      </c>
      <c r="P52" s="92"/>
      <c r="Q52" s="67"/>
      <c r="R52" s="138"/>
      <c r="S52" s="148">
        <f t="shared" si="1"/>
        <v>2108.96309314587</v>
      </c>
    </row>
    <row r="53" spans="8:8" ht="66.0">
      <c r="A53" s="149" t="s">
        <v>124</v>
      </c>
      <c r="B53" s="89" t="s">
        <v>77</v>
      </c>
      <c r="C53" s="67"/>
      <c r="D53" s="67"/>
      <c r="E53" s="101"/>
      <c r="F53" s="101"/>
      <c r="G53" s="101"/>
      <c r="H53" s="67"/>
      <c r="I53" s="150"/>
      <c r="J53" s="150"/>
      <c r="K53" s="150"/>
      <c r="L53" s="67"/>
      <c r="M53" s="67"/>
      <c r="N53" s="67"/>
      <c r="O53" s="92">
        <v>2500000.0</v>
      </c>
      <c r="P53" s="92"/>
      <c r="Q53" s="67"/>
      <c r="R53" s="138"/>
      <c r="S53" s="148">
        <f t="shared" si="1"/>
        <v>4393.673110720562</v>
      </c>
    </row>
    <row r="54" spans="8:8" ht="47.1" customHeight="1">
      <c r="A54" s="151" t="s">
        <v>125</v>
      </c>
      <c r="B54" s="89" t="s">
        <v>78</v>
      </c>
      <c r="C54" s="67"/>
      <c r="D54" s="67"/>
      <c r="E54" s="101"/>
      <c r="F54" s="101"/>
      <c r="G54" s="101"/>
      <c r="H54" s="150"/>
      <c r="I54" s="101"/>
      <c r="J54" s="67"/>
      <c r="K54" s="67"/>
      <c r="L54" s="67"/>
      <c r="M54" s="67"/>
      <c r="N54" s="67"/>
      <c r="O54" s="92">
        <v>100000.0</v>
      </c>
      <c r="P54" s="92"/>
      <c r="Q54" s="67"/>
      <c r="R54" s="138"/>
      <c r="S54" s="148">
        <f t="shared" si="1"/>
        <v>175.7469244288225</v>
      </c>
    </row>
    <row r="55" spans="8:8" ht="124.8">
      <c r="A55" s="100" t="s">
        <v>126</v>
      </c>
      <c r="B55" s="129" t="s">
        <v>79</v>
      </c>
      <c r="C55" s="109"/>
      <c r="D55" s="109"/>
      <c r="E55" s="152"/>
      <c r="F55" s="152"/>
      <c r="G55" s="152"/>
      <c r="H55" s="109"/>
      <c r="I55" s="55"/>
      <c r="J55" s="55"/>
      <c r="K55" s="55"/>
      <c r="L55" s="109"/>
      <c r="M55" s="109"/>
      <c r="N55" s="109"/>
      <c r="O55" s="133">
        <v>1.35E7</v>
      </c>
      <c r="P55" s="153"/>
      <c r="Q55" s="94"/>
      <c r="R55" s="138"/>
      <c r="S55" s="148">
        <f t="shared" si="1"/>
        <v>23725.834797891035</v>
      </c>
    </row>
    <row r="56" spans="8:8" ht="97.2">
      <c r="A56" s="100" t="s">
        <v>127</v>
      </c>
      <c r="B56" s="129" t="s">
        <v>80</v>
      </c>
      <c r="C56" s="109"/>
      <c r="D56" s="109"/>
      <c r="E56" s="109"/>
      <c r="F56" s="109"/>
      <c r="G56" s="109"/>
      <c r="H56" s="109"/>
      <c r="I56" s="152"/>
      <c r="J56" s="55"/>
      <c r="K56" s="55"/>
      <c r="L56" s="109"/>
      <c r="M56" s="109"/>
      <c r="N56" s="109"/>
      <c r="O56" s="133">
        <v>6500000.0</v>
      </c>
      <c r="P56" s="153"/>
      <c r="Q56" s="67"/>
      <c r="R56" s="138"/>
      <c r="S56" s="148">
        <f t="shared" si="1"/>
        <v>11423.550087873462</v>
      </c>
    </row>
    <row r="57" spans="8:8" ht="111.0">
      <c r="A57" s="100" t="s">
        <v>128</v>
      </c>
      <c r="B57" s="129" t="s">
        <v>81</v>
      </c>
      <c r="C57" s="109"/>
      <c r="D57" s="109"/>
      <c r="E57" s="109"/>
      <c r="F57" s="152"/>
      <c r="G57" s="152"/>
      <c r="H57" s="109"/>
      <c r="I57" s="152"/>
      <c r="J57" s="55"/>
      <c r="K57" s="55"/>
      <c r="L57" s="109"/>
      <c r="M57" s="109"/>
      <c r="N57" s="109"/>
      <c r="O57" s="133">
        <v>1500000.0</v>
      </c>
      <c r="P57" s="153"/>
      <c r="Q57" s="67"/>
      <c r="R57" s="138"/>
      <c r="S57" s="148">
        <f t="shared" si="1"/>
        <v>2636.2038664323372</v>
      </c>
    </row>
    <row r="58" spans="8:8" ht="111.0">
      <c r="A58" s="100" t="s">
        <v>129</v>
      </c>
      <c r="B58" s="129" t="s">
        <v>82</v>
      </c>
      <c r="C58" s="109"/>
      <c r="D58" s="109"/>
      <c r="E58" s="152"/>
      <c r="F58" s="152"/>
      <c r="G58" s="152"/>
      <c r="H58" s="109"/>
      <c r="I58" s="109"/>
      <c r="J58" s="109"/>
      <c r="K58" s="109"/>
      <c r="L58" s="109"/>
      <c r="M58" s="109"/>
      <c r="N58" s="109"/>
      <c r="O58" s="133">
        <v>5000000.0</v>
      </c>
      <c r="P58" s="153"/>
      <c r="Q58" s="67"/>
      <c r="R58" s="138"/>
      <c r="S58" s="148">
        <f t="shared" si="1"/>
        <v>8787.346221441125</v>
      </c>
    </row>
    <row r="59" spans="8:8" ht="105.6">
      <c r="A59" s="100" t="s">
        <v>130</v>
      </c>
      <c r="B59" s="109" t="s">
        <v>83</v>
      </c>
      <c r="C59" s="109"/>
      <c r="D59" s="109"/>
      <c r="E59" s="152"/>
      <c r="F59" s="152"/>
      <c r="G59" s="152"/>
      <c r="H59" s="109"/>
      <c r="I59" s="152"/>
      <c r="J59" s="55"/>
      <c r="K59" s="55"/>
      <c r="L59" s="109"/>
      <c r="M59" s="109"/>
      <c r="N59" s="109"/>
      <c r="O59" s="133">
        <v>3000000.0</v>
      </c>
      <c r="P59" s="153"/>
      <c r="Q59" s="67"/>
      <c r="R59" s="138"/>
      <c r="S59" s="148">
        <f t="shared" si="1"/>
        <v>5272.4077328646745</v>
      </c>
    </row>
    <row r="60" spans="8:8" ht="52.8">
      <c r="A60" s="154" t="s">
        <v>131</v>
      </c>
      <c r="B60" s="155" t="s">
        <v>90</v>
      </c>
      <c r="C60" s="155"/>
      <c r="D60" s="155"/>
      <c r="E60" s="156"/>
      <c r="F60" s="156"/>
      <c r="G60" s="156"/>
      <c r="H60" s="155"/>
      <c r="I60" s="156"/>
      <c r="J60" s="157"/>
      <c r="K60" s="157"/>
      <c r="L60" s="155"/>
      <c r="M60" s="155"/>
      <c r="N60" s="155"/>
      <c r="O60" s="158">
        <v>0.0</v>
      </c>
      <c r="P60" s="159"/>
      <c r="Q60" s="160"/>
      <c r="R60" s="160"/>
      <c r="S60" s="148">
        <f t="shared" si="1"/>
        <v>0.0</v>
      </c>
    </row>
    <row r="61" spans="8:8" ht="52.8">
      <c r="A61" s="161" t="s">
        <v>113</v>
      </c>
      <c r="B61" s="155" t="s">
        <v>97</v>
      </c>
      <c r="C61" s="155"/>
      <c r="D61" s="155"/>
      <c r="E61" s="156"/>
      <c r="F61" s="156"/>
      <c r="G61" s="156"/>
      <c r="H61" s="155"/>
      <c r="I61" s="156"/>
      <c r="J61" s="157"/>
      <c r="K61" s="157"/>
      <c r="L61" s="155"/>
      <c r="M61" s="155"/>
      <c r="N61" s="155"/>
      <c r="O61" s="133">
        <v>5148440.0</v>
      </c>
      <c r="P61" s="159"/>
      <c r="Q61" s="160"/>
      <c r="R61" s="160"/>
      <c r="S61" s="148">
        <f t="shared" si="1"/>
        <v>9048.224956063268</v>
      </c>
    </row>
    <row r="62" spans="8:8" ht="57.0" customHeight="1">
      <c r="A62" s="162" t="s">
        <v>132</v>
      </c>
      <c r="B62" s="155" t="s">
        <v>98</v>
      </c>
      <c r="C62" s="155"/>
      <c r="D62" s="155"/>
      <c r="E62" s="156"/>
      <c r="F62" s="156"/>
      <c r="G62" s="156"/>
      <c r="H62" s="155"/>
      <c r="I62" s="156"/>
      <c r="J62" s="157"/>
      <c r="K62" s="157"/>
      <c r="L62" s="155"/>
      <c r="M62" s="155"/>
      <c r="N62" s="155"/>
      <c r="O62" s="133">
        <v>5000000.0</v>
      </c>
      <c r="P62" s="159"/>
      <c r="Q62" s="160"/>
      <c r="R62" s="160"/>
      <c r="S62" s="148">
        <f t="shared" si="1"/>
        <v>8787.346221441125</v>
      </c>
    </row>
    <row r="63" spans="8:8" ht="22.95" customHeight="1">
      <c r="A63" s="163" t="s">
        <v>84</v>
      </c>
      <c r="B63" s="164"/>
      <c r="C63" s="164"/>
      <c r="D63" s="164"/>
      <c r="E63" s="164"/>
      <c r="F63" s="164"/>
      <c r="G63" s="164"/>
      <c r="H63" s="164"/>
      <c r="I63" s="164"/>
      <c r="J63" s="164"/>
      <c r="K63" s="164"/>
      <c r="L63" s="164"/>
      <c r="M63" s="164"/>
      <c r="N63" s="164"/>
      <c r="O63" s="165">
        <f>SUM(O48:O62)</f>
        <v>1.03845124E8</v>
      </c>
      <c r="P63" s="166"/>
      <c r="S63" s="167">
        <f>SUM(S48:S62)</f>
        <v>182504.61159929697</v>
      </c>
    </row>
    <row r="64" spans="8:8" ht="15.6">
      <c r="A64" s="168"/>
      <c r="B64" s="168"/>
      <c r="C64" s="168"/>
      <c r="D64" s="168"/>
      <c r="E64" s="168"/>
      <c r="F64" s="168"/>
      <c r="G64" s="168"/>
      <c r="H64" s="168"/>
      <c r="I64" s="168"/>
      <c r="J64" s="168"/>
      <c r="K64" s="168"/>
      <c r="L64" s="168"/>
      <c r="M64" s="168"/>
      <c r="N64" s="168"/>
      <c r="O64" s="153"/>
      <c r="P64" s="153"/>
      <c r="S64" s="169"/>
    </row>
    <row r="65" spans="8:8" ht="15.6">
      <c r="A65" s="170" t="s">
        <v>85</v>
      </c>
      <c r="B65" s="171"/>
      <c r="C65" s="171"/>
      <c r="D65" s="171"/>
      <c r="E65" s="171"/>
      <c r="F65" s="171"/>
      <c r="G65" s="171"/>
      <c r="H65" s="171"/>
      <c r="I65" s="171"/>
      <c r="J65" s="171"/>
      <c r="K65" s="171"/>
      <c r="L65" s="171"/>
      <c r="M65" s="171"/>
      <c r="N65" s="171"/>
      <c r="O65" s="172">
        <f>O63+O45+O42+O38+O34+O13</f>
        <v>6.37352005E8</v>
      </c>
      <c r="S65" s="173">
        <f>S63+S45+S42+S38+S34+S13</f>
        <v>1120126.546572937</v>
      </c>
    </row>
    <row r="66" spans="8:8" ht="15.6">
      <c r="A66" s="170"/>
      <c r="B66" s="171"/>
      <c r="C66" s="171"/>
      <c r="D66" s="171"/>
      <c r="E66" s="171"/>
      <c r="F66" s="171"/>
      <c r="G66" s="171"/>
      <c r="H66" s="171"/>
      <c r="I66" s="171"/>
      <c r="J66" s="171"/>
      <c r="K66" s="171"/>
      <c r="L66" s="171"/>
      <c r="M66" s="171"/>
      <c r="N66" s="171"/>
      <c r="O66" s="172"/>
      <c r="S66" s="174"/>
    </row>
    <row r="68" spans="8:8">
      <c r="O68" s="175">
        <f>O65/569</f>
        <v>1120126.546572935</v>
      </c>
    </row>
    <row r="73" spans="8:8" ht="14.4" customHeight="1">
      <c r="O73"/>
    </row>
    <row r="74" spans="8:8" ht="14.4" customHeight="1">
      <c r="O74"/>
    </row>
  </sheetData>
  <mergeCells count="30">
    <mergeCell ref="S6:S7"/>
    <mergeCell ref="S65:S66"/>
    <mergeCell ref="O65:O66"/>
    <mergeCell ref="F1:R1"/>
    <mergeCell ref="B6:B7"/>
    <mergeCell ref="A8:R8"/>
    <mergeCell ref="F2:G2"/>
    <mergeCell ref="A9:R9"/>
    <mergeCell ref="A6:A7"/>
    <mergeCell ref="D5:R5"/>
    <mergeCell ref="F4:G4"/>
    <mergeCell ref="D3:R3"/>
    <mergeCell ref="C6:C7"/>
    <mergeCell ref="H4:R4"/>
    <mergeCell ref="E6:G6"/>
    <mergeCell ref="H6:H7"/>
    <mergeCell ref="D6:D7"/>
    <mergeCell ref="Q6:Q7"/>
    <mergeCell ref="A14:R14"/>
    <mergeCell ref="A35:R35"/>
    <mergeCell ref="A39:R39"/>
    <mergeCell ref="A43:R43"/>
    <mergeCell ref="A47:R47"/>
    <mergeCell ref="R6:R7"/>
    <mergeCell ref="I6:K6"/>
    <mergeCell ref="P6:P7"/>
    <mergeCell ref="L6:L7"/>
    <mergeCell ref="M6:M7"/>
    <mergeCell ref="N6:N7"/>
    <mergeCell ref="O6:O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21" ma:contentTypeDescription="Create a new document." ma:contentTypeScope="" ma:versionID="ea059776a27b5f27ca2a3ae589bea7b1">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aa87a2e743674f144f46ce9147a2922a"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C6B7A-07D8-4804-9210-BC5B1D599771}">
  <ds:schemaRefs>
    <ds:schemaRef ds:uri="http://schemas.microsoft.com/sharepoint/v3/contenttype/forms"/>
  </ds:schemaRefs>
</ds:datastoreItem>
</file>

<file path=customXml/itemProps2.xml><?xml version="1.0" encoding="utf-8"?>
<ds:datastoreItem xmlns:ds="http://schemas.openxmlformats.org/officeDocument/2006/customXml" ds:itemID="{73A2A2E1-9A66-45FB-818A-471A78F1A63D}">
  <ds:schemaRefs>
    <ds:schemaRef ds:uri="http://schemas.microsoft.com/office/2006/documentManagement/types"/>
    <ds:schemaRef ds:uri="http://purl.org/dc/terms/"/>
    <ds:schemaRef ds:uri="http://schemas.openxmlformats.org/package/2006/metadata/core-properties"/>
    <ds:schemaRef ds:uri="http://purl.org/dc/dcmitype/"/>
    <ds:schemaRef ds:uri="794cbd40-fc6d-4c0a-9217-0f6cd4b26116"/>
    <ds:schemaRef ds:uri="http://purl.org/dc/elements/1.1/"/>
    <ds:schemaRef ds:uri="http://schemas.microsoft.com/office/2006/metadata/properties"/>
    <ds:schemaRef ds:uri="http://schemas.microsoft.com/office/infopath/2007/PartnerControls"/>
    <ds:schemaRef ds:uri="aeaaafad-0aeb-47f1-beb2-3e40a0446ae1"/>
    <ds:schemaRef ds:uri="http://www.w3.org/XML/1998/namespace"/>
  </ds:schemaRefs>
</ds:datastoreItem>
</file>

<file path=customXml/itemProps3.xml><?xml version="1.0" encoding="utf-8"?>
<ds:datastoreItem xmlns:ds="http://schemas.openxmlformats.org/officeDocument/2006/customXml" ds:itemID="{D1F5229F-FBAB-4C3E-B9E7-63E0BA7F9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Kingsoft Office</Application>
  <DocSecurity>0</DocSecurity>
  <ScaleCrop>0</ScaleCrop>
  <LinksUpToDate>0</LinksUpToDat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Schenineda</dc:creator>
  <cp:lastModifiedBy>HP</cp:lastModifiedBy>
  <dcterms:created xsi:type="dcterms:W3CDTF">2020-10-26T16:13:00Z</dcterms:created>
  <dcterms:modified xsi:type="dcterms:W3CDTF">2025-02-12T22:37:56Z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ICV">
    <vt:lpwstr>e19e053b5f014cfcb8a1acabf66fdb65</vt:lpwstr>
  </property>
  <property fmtid="{D5CDD505-2E9C-101B-9397-08002B2CF9AE}" pid="4" name="KSOProductBuildVer">
    <vt:lpwstr>1036-12.2.0.18911</vt:lpwstr>
  </property>
</Properties>
</file>